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firstSheet="1" activeTab="1"/>
  </bookViews>
  <sheets>
    <sheet name="дод 8" sheetId="1" state="hidden" r:id="rId1"/>
    <sheet name="дод 6" sheetId="2" r:id="rId2"/>
    <sheet name="дод3" sheetId="3" r:id="rId3"/>
    <sheet name="Лист2" sheetId="4" state="hidden" r:id="rId4"/>
    <sheet name="дод3,1" sheetId="5" r:id="rId5"/>
    <sheet name="ДОД 2" sheetId="6" r:id="rId6"/>
    <sheet name="дод 1" sheetId="7" state="hidden" r:id="rId7"/>
    <sheet name="вільні" sheetId="8" state="hidden" r:id="rId8"/>
  </sheets>
  <definedNames>
    <definedName name="_xlnm.Print_Titles" localSheetId="7">'вільні'!$9:$11</definedName>
    <definedName name="_xlnm.Print_Area" localSheetId="7">'вільні'!$A$1:$G$117</definedName>
    <definedName name="_xlnm.Print_Area" localSheetId="5">'ДОД 2'!$A$1:$M$126</definedName>
  </definedNames>
  <calcPr fullCalcOnLoad="1"/>
</workbook>
</file>

<file path=xl/sharedStrings.xml><?xml version="1.0" encoding="utf-8"?>
<sst xmlns="http://schemas.openxmlformats.org/spreadsheetml/2006/main" count="732" uniqueCount="418">
  <si>
    <t xml:space="preserve">військової служби особам, які стали інвалідами під час проходження військової служби, батькам та членам сімей військовослужбовців,які загинули (померли) або пропали безвісти під час проходження військової служби, батькам та членам сімей осібрядового і навчальницького складу органів і підрозділів цивільного  захисту, Державної служби спеціального зв”язку та захистуінформації України, які загинули (померли), пропали безвісті або стали інвалідами при проходженні служби,  суддям у відставці, на оплату житлово-комунальних послуг    </t>
  </si>
  <si>
    <t>.090205</t>
  </si>
  <si>
    <t>Пільги ветеранам військової служби,ветеранам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t>
  </si>
  <si>
    <t xml:space="preserve">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</si>
  <si>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.090207</t>
  </si>
  <si>
    <t>.090208</t>
  </si>
  <si>
    <t>.090209</t>
  </si>
  <si>
    <t>.090210</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</si>
  <si>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   житлом, опаленням та освітленням;    </t>
  </si>
  <si>
    <t>.090211</t>
  </si>
  <si>
    <t xml:space="preserve">  Пільги пенсіонерам з числа спеціалістів із захисту рослин, передбачені частиною  четвертою статті 20 Закону України  захист рослин" громадянам,передбачені пунктом "ї" частини першої статті 77 Основ законодавства про охорону  здоров'я, частиною четвертою статті 29 Основ законодавства про  культуру ,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</si>
  <si>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</si>
  <si>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.090215</t>
  </si>
  <si>
    <t>.090216</t>
  </si>
  <si>
    <t>.090302</t>
  </si>
  <si>
    <t>.090303</t>
  </si>
  <si>
    <t>.090304</t>
  </si>
  <si>
    <t>.090305</t>
  </si>
  <si>
    <t>.090306</t>
  </si>
  <si>
    <t>.090307</t>
  </si>
  <si>
    <t>.090308</t>
  </si>
  <si>
    <t>Допомога при усиновленні дитини</t>
  </si>
  <si>
    <t>.090401</t>
  </si>
  <si>
    <t>.090405</t>
  </si>
  <si>
    <t>.090406</t>
  </si>
  <si>
    <t>.090412</t>
  </si>
  <si>
    <t>Інші видатки на соціальний захист населення</t>
  </si>
  <si>
    <t>.090416</t>
  </si>
  <si>
    <t xml:space="preserve">Iншi видатки на соцiальний захист ветеранiв вiйни та 
працi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</si>
  <si>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</si>
  <si>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</si>
  <si>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</si>
  <si>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</si>
  <si>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</si>
  <si>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Відділ культури, туризму та культурної спадщини Новгородківської РДА</t>
  </si>
  <si>
    <t>Філармонії, музичні колективи і ансамблі та інші мистецькі заклади та заходи</t>
  </si>
  <si>
    <t xml:space="preserve">Музеї i виставки                                      </t>
  </si>
  <si>
    <t xml:space="preserve">Палаци i будинки культури, клуби та iншi заклади 
клубного типу                                              </t>
  </si>
  <si>
    <t xml:space="preserve">Школи естетичного виховання дiтей                     </t>
  </si>
  <si>
    <t xml:space="preserve">Iншi культурно-освiтнi заклади та заходи              </t>
  </si>
  <si>
    <t>Фінансове управлінняНовгородківської РДА (в частині міжбюджетних тансфертів, резервного фонду)</t>
  </si>
  <si>
    <t xml:space="preserve">Дотацiї вирiвнювання, що передаються з районних 
та мiських (мiст Києва i Севастополя, мiст республiканського i обласного значення) бюджетiв                       </t>
  </si>
  <si>
    <t>Субвенція з державного бюджету місцевим бюджетам на будівництво, реконструкцію, ремонт та утримання вулиць і доріг комунальнорї власності у населених пунктах</t>
  </si>
  <si>
    <t>Резервний фонд</t>
  </si>
  <si>
    <t>Інші субвенції</t>
  </si>
  <si>
    <t>Усього   видатків</t>
  </si>
  <si>
    <r>
      <t xml:space="preserve">Найменування </t>
    </r>
    <r>
      <rPr>
        <sz val="11"/>
        <rFont val="Arial Cyr"/>
        <family val="0"/>
      </rPr>
      <t>коду тимчасової класифікації видатків та кредитування місцевих бюджетів</t>
    </r>
  </si>
  <si>
    <t>.010000</t>
  </si>
  <si>
    <t>Державне управління</t>
  </si>
  <si>
    <t>.070000</t>
  </si>
  <si>
    <t>Освіта</t>
  </si>
  <si>
    <t xml:space="preserve">Дитячi будинки (в т. ч. сiмейного типу,прийомнi 
сiм'ї)                                                    </t>
  </si>
  <si>
    <t>Охорона здоров”я</t>
  </si>
  <si>
    <t>Соціальний захист і соціальне забезпечення</t>
  </si>
  <si>
    <t>у тому числі за рахунок субвенції з державного бюджету</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</si>
  <si>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</si>
  <si>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</si>
  <si>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</si>
  <si>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</si>
  <si>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 xml:space="preserve">Пільги ветеранам військової служби,ветеранам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</si>
  <si>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</si>
  <si>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</si>
  <si>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 збільшено, - зменшено</t>
  </si>
  <si>
    <t>ЦПМСД</t>
  </si>
  <si>
    <t>Заходи</t>
  </si>
  <si>
    <t>грн.</t>
  </si>
  <si>
    <t>Код
 бюджетної
 класифікації</t>
  </si>
  <si>
    <t>Найменування доходів</t>
  </si>
  <si>
    <t>Загальний
 фонд</t>
  </si>
  <si>
    <t>Спеціальний 
фонд</t>
  </si>
  <si>
    <t>в т.ч 
бюджет 
розвитку</t>
  </si>
  <si>
    <t>Податкові надходження</t>
  </si>
  <si>
    <t>Податок на доходи фізичних осіб</t>
  </si>
  <si>
    <t>заборг-5700, мед.об-29430</t>
  </si>
  <si>
    <t>ЗМІНИ до розподілу видатків на Новгородківського
 районного бюджету на 2014 рік за головними розпорядниками коштів, визначених у додатку 3 до рішення Новгородківської районної ради від 31 січня 2014 року №298</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</si>
  <si>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</si>
  <si>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горошового забезпечення , грошових винагород та інших виплат, одержаних вісковослужбовцями та особами рядового і начальницького складу ,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</si>
  <si>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</si>
  <si>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 що сплачується фізичними особами за результатами річного декларування</t>
  </si>
  <si>
    <t xml:space="preserve">Податок на прибуток підприємств </t>
  </si>
  <si>
    <t>Податок на прибуток підприємств  та фінансових установ комунальної власності</t>
  </si>
  <si>
    <t>Неподаткові надходження</t>
  </si>
  <si>
    <t>Адміністративні збори та платежі, доходи від некомерційної господарської діяльності</t>
  </si>
  <si>
    <t xml:space="preserve">Реєстраційний збір за проведення  державної реєстрації юридичних осіб та фізичних осіб-підприємців </t>
  </si>
  <si>
    <t>ЗАТВЕРДЖЕНО
 рішення районної ради
 22 лютого 2013 року №226</t>
  </si>
  <si>
    <t>Зміни до видаткової частини районного бюджету у 2014 році</t>
  </si>
  <si>
    <t>КПКВК 
місцевих бюджетів (7 знаків групування : за ГРК, відповід.вик.,програма/підпрограма)</t>
  </si>
  <si>
    <t>Найменування програми/підпрограми видатків 
та кредитування місцевих бюджетів</t>
  </si>
  <si>
    <t>комунальні 
послуги та енергоносії</t>
  </si>
  <si>
    <t>бюджет
 розвитку</t>
  </si>
  <si>
    <t>7=8+11</t>
  </si>
  <si>
    <t>14=4+7</t>
  </si>
  <si>
    <t>.0100000</t>
  </si>
  <si>
    <t>.0110000</t>
  </si>
  <si>
    <t>.0110060</t>
  </si>
  <si>
    <t>Організаційне, інформаційно-аналітичне та матеріально-технічне забезпечення діяльності обласної ради, районної ради, районної у місті ради ( у разі її створення), міської, селищної, сільської рад та їх виконавчих комітетів</t>
  </si>
  <si>
    <t>.0113200</t>
  </si>
  <si>
    <t>ЗАТВЕРДЖЕНО
 рішення сесії районної ради
 21 лютого 2014 року №309</t>
  </si>
  <si>
    <t>ЗАТВЕРДЖЕНО</t>
  </si>
  <si>
    <t>від 21 лютого 2014 року №309</t>
  </si>
  <si>
    <t>Соціальний захист ветеранів війни та праці</t>
  </si>
  <si>
    <t>.0113202</t>
  </si>
  <si>
    <t xml:space="preserve">Надання фінансової підтримки громадським організаціям інвалідів і ветеранів, діяльність яких має соціальну спрямованість </t>
  </si>
  <si>
    <t>.0118600</t>
  </si>
  <si>
    <t>.0118601</t>
  </si>
  <si>
    <t>Видатки  на проведення районних заходів щодо відзначення пам'ятних дат, ювілеїв, річниць, професійних свят та проведення конкурсів у сфері економного, соціального, культурного розвитку територіальних громад</t>
  </si>
  <si>
    <t>.0118602</t>
  </si>
  <si>
    <t>Фінансова підтримка комунального підприємства районної ради</t>
  </si>
  <si>
    <t>.0117210</t>
  </si>
  <si>
    <t>Підтримка засобів масової інформації</t>
  </si>
  <si>
    <t>.0117212</t>
  </si>
  <si>
    <t>Підтримка періодичних видань (газет та журналів)</t>
  </si>
  <si>
    <t>.0300000</t>
  </si>
  <si>
    <t>Новгородківська районна державна адміністрація</t>
  </si>
  <si>
    <t>.0310000</t>
  </si>
  <si>
    <t>.080000</t>
  </si>
  <si>
    <t>Охорона здоров'я</t>
  </si>
  <si>
    <t>.0312010</t>
  </si>
  <si>
    <t>Багатопрофільна стаціонарна медична допомога населенню</t>
  </si>
  <si>
    <t>.0312180</t>
  </si>
  <si>
    <t>.080800</t>
  </si>
  <si>
    <t>Первинна медико-санітарна допомога</t>
  </si>
  <si>
    <t>.0312800</t>
  </si>
  <si>
    <t>.081002</t>
  </si>
  <si>
    <t>Інші заходи в галузі охорони здоров"я</t>
  </si>
  <si>
    <t>.0312801</t>
  </si>
  <si>
    <t>Інші заходи по охороні здоров"я</t>
  </si>
  <si>
    <t>.090000</t>
  </si>
  <si>
    <t>Соціальний захист та соціальне забезпечення</t>
  </si>
  <si>
    <t>.0313110</t>
  </si>
  <si>
    <t>Заклади і заходи з питань дітей та їх соціального захисту</t>
  </si>
  <si>
    <t>.0313112</t>
  </si>
  <si>
    <t>Заходи державної політики з питань дітей та їх соціального захисту</t>
  </si>
  <si>
    <t>.0313130</t>
  </si>
  <si>
    <t>Здійснення соціальної роботи з вразливими  категоріями населення</t>
  </si>
  <si>
    <t>.0313131</t>
  </si>
  <si>
    <t>Центри соціальних служб для сім'ї, дітей та молоді</t>
  </si>
  <si>
    <t>.0313140</t>
  </si>
  <si>
    <t>Заходи державної політики з питань молоді</t>
  </si>
  <si>
    <t>.0313100</t>
  </si>
  <si>
    <t>Надання  соціальних та реабілітаційних послуг громадян похилого віку, інвалідам, дітям - інвалідам в установах соціального обслуговування</t>
  </si>
  <si>
    <t>.0313104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</si>
  <si>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</si>
  <si>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.0315010</t>
  </si>
  <si>
    <t>Проведення спортивної роботи в регіоні</t>
  </si>
  <si>
    <t>.0315011</t>
  </si>
  <si>
    <t>.130102</t>
  </si>
  <si>
    <t>Проведення навчально-тренувальних зборів і змагань з олімпійських видів спорту</t>
  </si>
  <si>
    <t>.0315020</t>
  </si>
  <si>
    <t>Діяльність закладів фізичної культури і спорту</t>
  </si>
  <si>
    <t>.0315024</t>
  </si>
  <si>
    <t>Фінансова підтримка комунальних спортивних споруд</t>
  </si>
  <si>
    <t>.0315023</t>
  </si>
  <si>
    <t>Фінансова підтримка дитячо-юнацьких спортивних шків фізкультурно-спортивних товариств</t>
  </si>
  <si>
    <t>Запобігання та ліквідація надзвичайних ситуацій та наслідків стихійного лиха</t>
  </si>
  <si>
    <t>.0317810</t>
  </si>
  <si>
    <t>Відділ освіти Новгородківської райдержадміністрації</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</si>
  <si>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</si>
  <si>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</si>
  <si>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</si>
  <si>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</si>
  <si>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</si>
  <si>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</si>
  <si>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</si>
  <si>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Управління соціального 
захисту населення Новгородківської райдержадміністрації</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</si>
  <si>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</si>
  <si>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</si>
  <si>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.090201</t>
  </si>
  <si>
    <t>Надання пільг ветеранам війни,особам,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 які мають особливі трудові заслуги перед Батьківщиною,дітям війни, особам, які мають особливі трудові заслуги перед Батьківщиною, вдовам (вдівцям) та батькам померлих (загиблих) осіб , які мають особливі трудові заслуги перед Батьківщиною,  жертвам нациських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</si>
  <si>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із служби за віком, хворобою або вислугою років військовослужбовцям Служби безпеки України, працівникам міліції, особам начальницького складу податковоїміліції, рядового і начальницького складу кримінально-виконавчої системи, державної пожежної охорони,пенсіонерам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звійськової служби особам, які стали інвалідами під час проходження військової служби, батькам та членам сімей військовослужбовців,які загинули (померли) або пропали безвісти під час проходженнявійськової служби, батькам та членам сімей осібрядового і навчальницького складу органів і підрозділів цивільного  захисту, Державної служби спеціального зв”язку та захистуінформації України, які загинули (померли), пропали безвісті або стали інвалідами при проходженні служби,  суддям у відставці, на оплату житлово-комунальних послуг</t>
  </si>
  <si>
    <t xml:space="preserve">Надання пільг громадянам , які постраждали
 внаслідок Чорнобильської катастрофи , дружинам(чоловікам) та опікунам (на час опікунства) дітей померлих громадян, смерть яких пов”язана з Чорнобильською катастрофою на житлово – комунальні послуги </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</si>
  <si>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громадянам,передбачені пунктом "ї" частини першої   статті 77 Основ законодавства про охорону   здоров'я частиною п"ятою  статті 29 Закону України  "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</si>
  <si>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багатодітним сім"ям 
на житлово-комунальні послуги</t>
  </si>
  <si>
    <t>Надання субсидій населенню від відшкодування витрат на оплату житлово-комунальних послуг</t>
  </si>
  <si>
    <t>Надання пільг та житлових субсидій населенню на придбання твердого та рідкого пічного побутового палива і скрапленого газу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</si>
  <si>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нациських переслідувань на придбання твердого палива та скрапленого газу</t>
  </si>
  <si>
    <t>Наданні пільг  ветеранам військової служби,ветеранам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</si>
  <si>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Надання пільг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</si>
  <si>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мУкраїни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</si>
  <si>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пільг багатодітним сім"ям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</si>
  <si>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</si>
  <si>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пільг  з оплати послуг  зв'язку та інших передбачених законодовством пільг ( крім пільг на одержання ліків, зубопротезування, забезпечення продуктами харчування, оплату електроенергії, природного та скрапленого газу, на побутові потреби, твердого пічного побутового палива , послуг тепло-, водопостачання і водовідведення, квартирної плати ( утримання будинків і споруд</t>
  </si>
  <si>
    <t xml:space="preserve">Надання пільг ветеранам війни,  особам, на яких поширюється чинність Закону України"Про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Батьківщиною,жертвам нациських переслідувань та реабілітованим громадянам, які стали інвалідами внаслідок репресій або є пенсіонерами  </t>
  </si>
  <si>
    <t>Надання інших пільг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</si>
  <si>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послуг зв"язку</t>
  </si>
  <si>
    <t>Компенсаційні виплати на пільговий проїзд окремих категорій громадян на залізничному транспорті</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</si>
  <si>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</si>
  <si>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</si>
  <si>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</si>
  <si>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</si>
  <si>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 xml:space="preserve">Надання допомоги на дітей над якими встановлено опіку чи піклування    </t>
  </si>
  <si>
    <r>
      <t>Надання допомоги на дітей одиноким матерям</t>
    </r>
    <r>
      <rPr>
        <i/>
        <sz val="14"/>
        <rFont val="Times New Roman"/>
        <family val="1"/>
      </rPr>
      <t xml:space="preserve">  </t>
    </r>
    <r>
      <rPr>
        <sz val="14"/>
        <rFont val="Times New Roman"/>
        <family val="1"/>
      </rPr>
      <t xml:space="preserve">  </t>
    </r>
  </si>
  <si>
    <t>Усього видатків</t>
  </si>
  <si>
    <t xml:space="preserve"> </t>
  </si>
  <si>
    <t>ЗМІНИ до розподілу видатків  Новгородківського
 районного бюджету на 2014 рік за головними розпорядниками коштів у розрізі бюджетних програм, визначених у додатку 3-1 до рішення Новгородківської районної ради від 31 січня 2014 року №298</t>
  </si>
  <si>
    <t xml:space="preserve"> рішення сесії районної ради</t>
  </si>
  <si>
    <t>ЗМІНИ до переліку районних програм, які фінансуватимуться за рахунок коштів</t>
  </si>
  <si>
    <t>Новгородківського районного бюджету у 2014 році</t>
  </si>
  <si>
    <t xml:space="preserve"> визначених у додатку 6 до рішення Новгородківської районної ради від 31 січня 2014 року №298</t>
  </si>
  <si>
    <r>
      <t>Надання тимчасової державної допомоги дітям</t>
    </r>
    <r>
      <rPr>
        <i/>
        <sz val="14"/>
        <rFont val="Times New Roman"/>
        <family val="1"/>
      </rPr>
      <t xml:space="preserve"> </t>
    </r>
    <r>
      <rPr>
        <sz val="14"/>
        <rFont val="Times New Roman"/>
        <family val="1"/>
      </rPr>
      <t xml:space="preserve">   </t>
    </r>
  </si>
  <si>
    <t>Надання  допомоги при усиновленні дитини</t>
  </si>
  <si>
    <r>
      <t>Надання  державної соціальної допомоги малозабезпеченим сім”ям</t>
    </r>
    <r>
      <rPr>
        <i/>
        <sz val="14"/>
        <rFont val="Times New Roman"/>
        <family val="1"/>
      </rPr>
      <t xml:space="preserve">   </t>
    </r>
    <r>
      <rPr>
        <sz val="14"/>
        <rFont val="Times New Roman"/>
        <family val="1"/>
      </rPr>
      <t xml:space="preserve">  </t>
    </r>
  </si>
  <si>
    <t>Надання державної соціальної  допомоги інвалідам з дитинства та дітям-інвалідам</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</si>
  <si>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</si>
  <si>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потребують сторонньої допомоги, фізичними особами</t>
  </si>
  <si>
    <t>Iнші видатки на соціальний захист ветеранів війни та праці</t>
  </si>
  <si>
    <t>Інші видатки на соціальний захист (інваліди зору)</t>
  </si>
  <si>
    <t>інші видатки на соціальний захист населення (чорнобильці)</t>
  </si>
  <si>
    <t>Відділ культури, туризму та культурної спадщини Новгородківської райдержадміністрації</t>
  </si>
  <si>
    <t>Палаци і будинки культури, клуби та інші заклади клубного типу</t>
  </si>
  <si>
    <t>Школи естетичного виховання дітей</t>
  </si>
  <si>
    <t>Фінансове управління Новгородківської райдержадміністрації</t>
  </si>
  <si>
    <t xml:space="preserve"> Резервний фонд</t>
  </si>
  <si>
    <t>Дотації вирівнювання, що передаються з районних та  міских (міст Киева і Севастополя, міст республікансокого і обласного значення) бюджетів</t>
  </si>
  <si>
    <t>ЗМІНИ до Видатків  Новгородківського районного бюджету на 2014 рік 
за тимчасовою класифікацією видатків та кредитування  місцевих бюджетів, визначених у додатку 2 до рішення Новгородківської районної ради від 31січня 2014 року №298</t>
  </si>
  <si>
    <t xml:space="preserve">  Субвенція з державного бюджету місцевим бюджетам на будівництво, реконструкцію, ремонт та утримання вулиць і доріг комунальнорї власності у населених пунктах</t>
  </si>
  <si>
    <t>Новгородківська районна державна адміністрація (відділ освіти, молоді та спорту)</t>
  </si>
  <si>
    <t>Програма розвитку фізичної культури і спорту на період до 2016 року</t>
  </si>
  <si>
    <t>Проведення навчально тренувальних зборів і змагань</t>
  </si>
  <si>
    <t>Власні надходження бюджетних установ</t>
  </si>
  <si>
    <t>Плата за послуги, що надаються бюджетними установами згідно з їх основною діяльністю</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</si>
  <si>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</si>
  <si>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</si>
  <si>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Дотація вирівнювання з державного бюджету місцевим бюджетам</t>
  </si>
  <si>
    <t xml:space="preserve">Інші додаткові дотації  </t>
  </si>
  <si>
    <t xml:space="preserve">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</si>
  <si>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Субвенції  з державного бюджету місцевим бюджетам 
на :</t>
  </si>
  <si>
    <t>виплату допомоги сім”ям з дітьми, малозабезпеченим сім”ям  , інвалідам з дитинства , дітям-інвалідам та тимчасової  державної допомоги дітям</t>
  </si>
  <si>
    <t xml:space="preserve">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</si>
  <si>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</si>
  <si>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надання пільг та житлових субсидій населенню  на придбання   твердого та рідкого пічного побутового палива і скрапленого газу</t>
  </si>
  <si>
    <t xml:space="preserve">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</si>
  <si>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</si>
  <si>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обласного бюджету на проведення видатків місцевих бюджетів, що враховуються при визначенні обсягу міжбюджетних трансфертів</t>
  </si>
  <si>
    <t xml:space="preserve">   РАЗОМ</t>
  </si>
  <si>
    <t xml:space="preserve">Зміни до ДОХОДів </t>
  </si>
  <si>
    <t>районного бюджету на  2013 рік,
 визначених у додатку 1 до рішення Новгородківської районної ради від 25 грудня 2012 року №199</t>
  </si>
  <si>
    <t>Періодичні видання</t>
  </si>
  <si>
    <t xml:space="preserve"> (грн)</t>
  </si>
  <si>
    <t>Код типової 
відомчої класифікації видатків  місцевих бюджетів</t>
  </si>
  <si>
    <t>Найменування
 головного розпорядника коштів</t>
  </si>
  <si>
    <t>Спеціальний фонд</t>
  </si>
  <si>
    <t>Разом</t>
  </si>
  <si>
    <t>Код тимчасової
 класифікації видатків та кредитування місцевих бюджетів</t>
  </si>
  <si>
    <r>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r>
    <r>
      <rPr>
        <i/>
        <sz val="20"/>
        <rFont val="Times New Roman"/>
        <family val="1"/>
      </rPr>
      <t xml:space="preserve">  </t>
    </r>
    <r>
      <rPr>
        <sz val="20"/>
        <rFont val="Times New Roman"/>
        <family val="1"/>
      </rPr>
      <t xml:space="preserve"> </t>
    </r>
  </si>
  <si>
    <t xml:space="preserve">Пільги багатодітним сім"ям на придбання твердого палива та скрапленого газу </t>
  </si>
  <si>
    <r>
      <t>Допомога у зв”язку з вагітністю і пологами</t>
    </r>
    <r>
      <rPr>
        <i/>
        <sz val="20"/>
        <rFont val="Times New Roman"/>
        <family val="1"/>
      </rPr>
      <t xml:space="preserve">  </t>
    </r>
    <r>
      <rPr>
        <sz val="20"/>
        <rFont val="Times New Roman"/>
        <family val="1"/>
      </rPr>
      <t xml:space="preserve">   </t>
    </r>
  </si>
  <si>
    <r>
      <t>Допомога на догляд за дитиною віком до 3 років</t>
    </r>
    <r>
      <rPr>
        <i/>
        <sz val="20"/>
        <rFont val="Times New Roman"/>
        <family val="1"/>
      </rPr>
      <t xml:space="preserve">     </t>
    </r>
  </si>
  <si>
    <r>
      <t>Допомога при народженні дитини</t>
    </r>
    <r>
      <rPr>
        <i/>
        <sz val="20"/>
        <rFont val="Times New Roman"/>
        <family val="1"/>
      </rPr>
      <t xml:space="preserve">     </t>
    </r>
  </si>
  <si>
    <t xml:space="preserve">Допомога на дітей над якими встановлено опіку чи піклування  </t>
  </si>
  <si>
    <r>
      <t>Допомога на дітей одиноким матерям</t>
    </r>
    <r>
      <rPr>
        <i/>
        <sz val="20"/>
        <rFont val="Times New Roman"/>
        <family val="1"/>
      </rPr>
      <t xml:space="preserve"> </t>
    </r>
    <r>
      <rPr>
        <sz val="20"/>
        <rFont val="Times New Roman"/>
        <family val="1"/>
      </rPr>
      <t xml:space="preserve">  </t>
    </r>
  </si>
  <si>
    <r>
      <t>Тимчасова державна допомога дітям</t>
    </r>
    <r>
      <rPr>
        <i/>
        <sz val="20"/>
        <rFont val="Times New Roman"/>
        <family val="1"/>
      </rPr>
      <t xml:space="preserve">  </t>
    </r>
    <r>
      <rPr>
        <sz val="20"/>
        <rFont val="Times New Roman"/>
        <family val="1"/>
      </rPr>
      <t xml:space="preserve">   </t>
    </r>
  </si>
  <si>
    <r>
      <t>Державна соціальна допомога малозабезпеченим сім”ям</t>
    </r>
    <r>
      <rPr>
        <i/>
        <sz val="20"/>
        <rFont val="Times New Roman"/>
        <family val="1"/>
      </rPr>
      <t xml:space="preserve"> </t>
    </r>
    <r>
      <rPr>
        <sz val="20"/>
        <rFont val="Times New Roman"/>
        <family val="1"/>
      </rPr>
      <t xml:space="preserve">  </t>
    </r>
  </si>
  <si>
    <r>
      <t>Субсидії населенню для відшкодування витрат на оплату житлово-комунальних послуг</t>
    </r>
    <r>
      <rPr>
        <i/>
        <sz val="20"/>
        <rFont val="Times New Roman"/>
        <family val="1"/>
      </rPr>
      <t xml:space="preserve">    </t>
    </r>
  </si>
  <si>
    <t xml:space="preserve">Субсидії населенню для відшкодування витрат на придбання твердого та рідкого пічного побутового палива та скрапленого газу   </t>
  </si>
  <si>
    <t xml:space="preserve">Державна соціальна допомога інвалідам з дитинства та дітям-інвалідам    </t>
  </si>
  <si>
    <t xml:space="preserve">Компенсаційні виплати на пільговий проїзд автомобільним транспортом  окремим категоріям громадян     </t>
  </si>
  <si>
    <r>
      <t>Компенсаційні виплати за пільговий проїзд окремих категорій громадян на залізничному транспорті</t>
    </r>
    <r>
      <rPr>
        <i/>
        <sz val="20"/>
        <color indexed="8"/>
        <rFont val="Times New Roman"/>
        <family val="1"/>
      </rPr>
      <t xml:space="preserve"> </t>
    </r>
  </si>
  <si>
    <r>
      <t xml:space="preserve">Дитячi будинки (в т. ч. сiмейного типу,прийомнi сiм'ї) </t>
    </r>
    <r>
      <rPr>
        <i/>
        <sz val="20"/>
        <rFont val="Times New Roman"/>
        <family val="1"/>
      </rPr>
      <t xml:space="preserve">            </t>
    </r>
    <r>
      <rPr>
        <sz val="20"/>
        <rFont val="Times New Roman"/>
        <family val="1"/>
      </rPr>
      <t xml:space="preserve">                                        </t>
    </r>
  </si>
  <si>
    <r>
      <t xml:space="preserve">Пільги ветеранам війни  особам,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вдовам(вдівцям) та батькам померлих(загиблих) осіб , які мають особливі заслуги перед Батьківщиною , особам,які мають особливі трудові заслуги перед Батьківщиною, вдовам(вдівцям) та батькам померлих(загиблих) осіб , які мають особливі трудові заслуги перед Батьківщиною ,жертвам нациських переслідувань на  придбання твердого палива та скрапленого газу </t>
    </r>
    <r>
      <rPr>
        <i/>
        <sz val="20"/>
        <rFont val="Times New Roman"/>
        <family val="1"/>
      </rPr>
      <t xml:space="preserve"> </t>
    </r>
    <r>
      <rPr>
        <sz val="20"/>
        <rFont val="Times New Roman"/>
        <family val="1"/>
      </rPr>
      <t xml:space="preserve">  </t>
    </r>
  </si>
  <si>
    <r>
      <t xml:space="preserve">Інші пільги ветеранам війни  ,особам ,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вдовам(вдівцям)та батькам померлих(загиблих)осіб , які мають особливі заслуги перед Батьківщиною , ветеранам праці , особам ,які мають особливі трудові заслуги перед Батьківщиною , вдовам(вдівцям) та батькам померлих (загиблих) осіб , які мають особливі трудові заслуги перед Батьківщиною , жертвам нациських переслідувань та реабілітованим громадянам , які стали інвалідами внаслідок репресій або є пенсіонерами  </t>
    </r>
    <r>
      <rPr>
        <i/>
        <sz val="20"/>
        <rFont val="Times New Roman"/>
        <family val="1"/>
      </rPr>
      <t xml:space="preserve"> </t>
    </r>
    <r>
      <rPr>
        <sz val="20"/>
        <rFont val="Times New Roman"/>
        <family val="1"/>
      </rPr>
      <t xml:space="preserve">  </t>
    </r>
  </si>
  <si>
    <r>
      <t>Пільги громадянам , які постраждали внаслідок Чорнобильської катастрофи , дружинам(чоловікам) та опікунам (на час опікунства) дітей померлих громадян, смерть яких пов”язана з Чорнобильською катастрофою на житлово – комунальні послуги</t>
    </r>
    <r>
      <rPr>
        <i/>
        <sz val="20"/>
        <rFont val="Times New Roman"/>
        <family val="1"/>
      </rPr>
      <t xml:space="preserve">    </t>
    </r>
    <r>
      <rPr>
        <sz val="20"/>
        <rFont val="Times New Roman"/>
        <family val="1"/>
      </rPr>
      <t xml:space="preserve"> </t>
    </r>
  </si>
  <si>
    <r>
      <t xml:space="preserve">Пільги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r>
    <r>
      <rPr>
        <i/>
        <sz val="20"/>
        <rFont val="Times New Roman"/>
        <family val="1"/>
      </rPr>
      <t xml:space="preserve"> </t>
    </r>
    <r>
      <rPr>
        <sz val="20"/>
        <rFont val="Times New Roman"/>
        <family val="1"/>
      </rPr>
      <t xml:space="preserve">  </t>
    </r>
  </si>
  <si>
    <r>
      <t xml:space="preserve">Інші пільги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t>
    </r>
    <r>
      <rPr>
        <i/>
        <sz val="20"/>
        <rFont val="Times New Roman"/>
        <family val="1"/>
      </rPr>
      <t xml:space="preserve">   </t>
    </r>
  </si>
  <si>
    <r>
      <t xml:space="preserve">Пільги окремим категоріям громадян з послуг зв”язку </t>
    </r>
    <r>
      <rPr>
        <i/>
        <sz val="20"/>
        <rFont val="Times New Roman"/>
        <family val="1"/>
      </rPr>
      <t xml:space="preserve">    </t>
    </r>
  </si>
  <si>
    <r>
      <t>Пільги багатодітним сім"ям на житлово-комунальні послуги</t>
    </r>
    <r>
      <rPr>
        <i/>
        <sz val="20"/>
        <rFont val="Times New Roman"/>
        <family val="1"/>
      </rPr>
      <t xml:space="preserve"> </t>
    </r>
  </si>
  <si>
    <r>
      <t>Пільги багатодітним сім"ям на придбання твердого палива</t>
    </r>
    <r>
      <rPr>
        <i/>
        <sz val="20"/>
        <rFont val="Times New Roman"/>
        <family val="1"/>
      </rPr>
      <t xml:space="preserve"> </t>
    </r>
    <r>
      <rPr>
        <sz val="20"/>
        <rFont val="Times New Roman"/>
        <family val="1"/>
      </rPr>
      <t xml:space="preserve"> та скрапленого газу</t>
    </r>
  </si>
  <si>
    <t xml:space="preserve">Допомога у зв”язку з вагітністю і пологами  </t>
  </si>
  <si>
    <r>
      <t>Допомога на догляд за дитиною віком до 3 років</t>
    </r>
    <r>
      <rPr>
        <i/>
        <sz val="20"/>
        <rFont val="Times New Roman"/>
        <family val="1"/>
      </rPr>
      <t xml:space="preserve">   </t>
    </r>
  </si>
  <si>
    <t xml:space="preserve">Допомога на дітей над якими встановлено опіку чи піклування    </t>
  </si>
  <si>
    <r>
      <t>Допомога на дітей одиноким матерям</t>
    </r>
    <r>
      <rPr>
        <i/>
        <sz val="20"/>
        <rFont val="Times New Roman"/>
        <family val="1"/>
      </rPr>
      <t xml:space="preserve">  </t>
    </r>
    <r>
      <rPr>
        <sz val="20"/>
        <rFont val="Times New Roman"/>
        <family val="1"/>
      </rPr>
      <t xml:space="preserve">  </t>
    </r>
  </si>
  <si>
    <r>
      <t>Тимчасова державна допомога дітям</t>
    </r>
    <r>
      <rPr>
        <i/>
        <sz val="20"/>
        <rFont val="Times New Roman"/>
        <family val="1"/>
      </rPr>
      <t xml:space="preserve"> </t>
    </r>
    <r>
      <rPr>
        <sz val="20"/>
        <rFont val="Times New Roman"/>
        <family val="1"/>
      </rPr>
      <t xml:space="preserve">   </t>
    </r>
  </si>
  <si>
    <r>
      <t>Державна соціальна допомога малозабезпеченим сім”ям</t>
    </r>
    <r>
      <rPr>
        <i/>
        <sz val="20"/>
        <rFont val="Times New Roman"/>
        <family val="1"/>
      </rPr>
      <t xml:space="preserve">   </t>
    </r>
    <r>
      <rPr>
        <sz val="20"/>
        <rFont val="Times New Roman"/>
        <family val="1"/>
      </rPr>
      <t xml:space="preserve">  </t>
    </r>
  </si>
  <si>
    <r>
      <t>Субсидії населенню для відшкодування витрат на придбання твердого та рідкого пічного побутового палива та скрапленого газу</t>
    </r>
    <r>
      <rPr>
        <i/>
        <sz val="20"/>
        <rFont val="Times New Roman"/>
        <family val="1"/>
      </rPr>
      <t xml:space="preserve">  </t>
    </r>
    <r>
      <rPr>
        <sz val="20"/>
        <rFont val="Times New Roman"/>
        <family val="1"/>
      </rPr>
      <t xml:space="preserve">   </t>
    </r>
  </si>
  <si>
    <t xml:space="preserve">Державна соціальна допомога інвалідам з дитинства та дітям-інвалідам  </t>
  </si>
  <si>
    <t xml:space="preserve">Компенсаційні виплати на пільговий проїзд автомобільним транспортом  окремим категоріям громадян    </t>
  </si>
  <si>
    <r>
      <t xml:space="preserve">Компенсаційні виплати за пільговий проїзд окремих категорій громадян на залізничному транспорті </t>
    </r>
    <r>
      <rPr>
        <i/>
        <sz val="20"/>
        <color indexed="8"/>
        <rFont val="Times New Roman"/>
        <family val="1"/>
      </rPr>
      <t xml:space="preserve">    </t>
    </r>
  </si>
  <si>
    <t xml:space="preserve">Утримання центрiв соцiальних служб для сiм'ї, дiтей та молодi                                              </t>
  </si>
  <si>
    <t xml:space="preserve">Палаци i будинки культури, клуби та iншi заклади клубного типу                                              </t>
  </si>
  <si>
    <t>Найменування коду 
тимчасової класифікації видатків та кредитування місцевих бюджетів</t>
  </si>
  <si>
    <t>Найменування програми</t>
  </si>
  <si>
    <t>Сума</t>
  </si>
  <si>
    <t>Найменування
 програми</t>
  </si>
  <si>
    <t xml:space="preserve">Програма про загальнорайонні заходи </t>
  </si>
  <si>
    <t>Районна програма діяльності комунального підприємства "Новгородківські вісті " на 2013 рік</t>
  </si>
  <si>
    <t>Відділ освіти, молоді та спорту Новгородківської районної державної адмінітрації</t>
  </si>
  <si>
    <t>Фінансове управління Новгородківської РДА</t>
  </si>
  <si>
    <t>Районна цільова соціальна програма "Шкільний автобус" на 2012-2015 роки</t>
  </si>
  <si>
    <t>ВСЬОГО</t>
  </si>
  <si>
    <t>Відділ освіти, молоді та спорту</t>
  </si>
  <si>
    <t>Центральний регіон - 2015</t>
  </si>
  <si>
    <t xml:space="preserve">Загальноосвiтнi школи (в т. ч. школа-дитячий садок, iнтернат при школi), спецiалiзованi школи, лiцеї, 
гiмназiї, колегiуми                                          </t>
  </si>
  <si>
    <t>Районна програма розвитку архівної 
справи у Новгородківському районі 2013-2014рр</t>
  </si>
  <si>
    <t>Програма по забезпеченню діяльності комунального підприємства при Новгородківській районній раді на 2013 рік</t>
  </si>
  <si>
    <t>Новгородківська районна державна адміністрація (Новгородківська ЦРЛ)</t>
  </si>
  <si>
    <t>Новгородківська районна державна адміністрація ( Новгородківська ЦРЛ )</t>
  </si>
  <si>
    <t>Районна комплексна програма профілактики злочинності на 2011-2015рр</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</si>
  <si>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</si>
  <si>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 xml:space="preserve">    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</si>
  <si>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 xml:space="preserve">Пільги окремим категоріям громадян з послуг зв'язку </t>
  </si>
  <si>
    <t>Пільги багатодітним сім"ям на житлово-комунальні послуги</t>
  </si>
  <si>
    <t>в т.ч. дотація з обласного бюджету</t>
  </si>
  <si>
    <t>.091107</t>
  </si>
  <si>
    <t>Соціальні програми і заходи державних органів у справах сім"ї</t>
  </si>
  <si>
    <t>Культура і мистецтво</t>
  </si>
  <si>
    <t>Засоби масової інформації</t>
  </si>
  <si>
    <t>Періодичні видання (газети та журнали)</t>
  </si>
  <si>
    <t>Фізична культура і спорт</t>
  </si>
  <si>
    <t xml:space="preserve">Транспорт, дорожнє господарство, зв'язок, телекомунiкацiї та iнформатика                                    </t>
  </si>
  <si>
    <t>Запобігання та ліквідація надзвичайних ситуацій та 
наслідків стихійного лиха</t>
  </si>
  <si>
    <t>Видатки не віднесені до основних груп</t>
  </si>
  <si>
    <t xml:space="preserve">Разом видатків без трансфертів іншим бюджетам </t>
  </si>
  <si>
    <t xml:space="preserve">Трансферти іншим бюджетам </t>
  </si>
  <si>
    <t>у тому числі :</t>
  </si>
  <si>
    <t>КЕКВ</t>
  </si>
  <si>
    <t>Районний будинок культури</t>
  </si>
  <si>
    <t>(грн)</t>
  </si>
  <si>
    <t>ОСВІТА</t>
  </si>
  <si>
    <t>Примітка</t>
  </si>
  <si>
    <t>КТКВ</t>
  </si>
  <si>
    <t>Загальний фонд</t>
  </si>
  <si>
    <t xml:space="preserve">НАЗВА  КТКВ </t>
  </si>
  <si>
    <t xml:space="preserve">Школи естетичного виховання дiтей  </t>
  </si>
  <si>
    <t xml:space="preserve">Загальноосвiтнi школи (в т. ч. школа-дитячий садок, iнтернат при школi), спецiалiзованi школи, лiцеї, 
гiмназiї, колегiуми                                         </t>
  </si>
  <si>
    <t xml:space="preserve">Методична робота,iншi заходи
 у сферi народної освiти </t>
  </si>
  <si>
    <t>Централізована бухгалтерія</t>
  </si>
  <si>
    <t>Спец фонд</t>
  </si>
  <si>
    <t>в т.ч. бюджет розвитку</t>
  </si>
  <si>
    <t>Групи централiзованого господарського обслуговування</t>
  </si>
  <si>
    <t>Збільшити</t>
  </si>
  <si>
    <t xml:space="preserve">ВСЬОГО </t>
  </si>
  <si>
    <t>Культура</t>
  </si>
  <si>
    <t>Вільні кошти</t>
  </si>
  <si>
    <t>Музеї і виставки</t>
  </si>
  <si>
    <t>Інші культурно-освітні заклади та заходи</t>
  </si>
  <si>
    <t>Філармонії, музичні колективи і ансамблі та інші заходи та заклади по мистецтву</t>
  </si>
  <si>
    <t>Додаток № 1</t>
  </si>
  <si>
    <t>.010116</t>
  </si>
  <si>
    <t xml:space="preserve">Органи місцевого самоврядування </t>
  </si>
  <si>
    <t>.070401</t>
  </si>
  <si>
    <t>.070806</t>
  </si>
  <si>
    <t>.070805</t>
  </si>
  <si>
    <t>.070804</t>
  </si>
  <si>
    <t>.070802</t>
  </si>
  <si>
    <t>ОХОРОНА ЗДОРОВ"Я</t>
  </si>
  <si>
    <t>.080101</t>
  </si>
  <si>
    <t>Позашкільні заклади освіти, 
заходи із позашкільної роботи з дітьми</t>
  </si>
  <si>
    <t>Інші заклади освіти</t>
  </si>
  <si>
    <t>Лікарні</t>
  </si>
  <si>
    <t>Інші видатки</t>
  </si>
  <si>
    <t>.091101</t>
  </si>
  <si>
    <t>Утримання центрів соціальних служб
 для сім"ї, дітей та молоді</t>
  </si>
  <si>
    <t>.091204</t>
  </si>
  <si>
    <t>Територіальні центри соціальної 
допомоги на дому</t>
  </si>
  <si>
    <t>Бібліотеки</t>
  </si>
  <si>
    <t>Фінансова підтримка спортивних поруд</t>
  </si>
  <si>
    <t>Утримання ДЮСШ</t>
  </si>
  <si>
    <t>Код тимчасової класифікації видатків та кредитування місцевих бюджетів</t>
  </si>
  <si>
    <t>Видатки загального фонду</t>
  </si>
  <si>
    <t>Видатки спеціального фонду</t>
  </si>
  <si>
    <t>РАЗОМ</t>
  </si>
  <si>
    <t>Всього</t>
  </si>
  <si>
    <t>з них</t>
  </si>
  <si>
    <t>розвитку</t>
  </si>
  <si>
    <t>13=3+6</t>
  </si>
  <si>
    <t>080000</t>
  </si>
  <si>
    <t>090000</t>
  </si>
  <si>
    <t>090201</t>
  </si>
  <si>
    <t xml:space="preserve">Код типової відомчої класифікації видатків / Код тимчасової класифікації видатків та кредитування місцевих бюджетів
</t>
  </si>
  <si>
    <t>Назва головного розпорядника коштів / Найменування коду тимчасовї класифікації видатків та кредитування місцевих бюджетів</t>
  </si>
  <si>
    <t>Спожи
вання</t>
  </si>
  <si>
    <t>оплата
праці</t>
  </si>
  <si>
    <t>комунальні 
послуги та 
енергоносії</t>
  </si>
  <si>
    <t>бюджет 
розвитку</t>
  </si>
  <si>
    <t>з них :
 капітальні видатки за рахунок коштів, що передаються із загального фонду до бюджету розвитку ( спеціального фонду)</t>
  </si>
  <si>
    <t>6=7+10</t>
  </si>
  <si>
    <t>.01</t>
  </si>
  <si>
    <t>Новгородківська районна рада</t>
  </si>
  <si>
    <t>Органи місцевого самоврядування</t>
  </si>
  <si>
    <t xml:space="preserve">Iншi видатки (на загальнорайонні заходи)                                         </t>
  </si>
  <si>
    <t>.03</t>
  </si>
  <si>
    <t>Новгородківська райдержадміністрація</t>
  </si>
  <si>
    <t>в т.ч. субвенція з обласного бюджету</t>
  </si>
  <si>
    <t>в т.ч. субвенція з обласного бюджету та додаткова дотація</t>
  </si>
  <si>
    <t>.090802</t>
  </si>
  <si>
    <t>Інші програми соціального захисту дітей</t>
  </si>
  <si>
    <t xml:space="preserve">Утримання центрiв соцiальних служб для сiм'ї, дiтей  
та молодi                                              </t>
  </si>
  <si>
    <t>.091103</t>
  </si>
  <si>
    <t xml:space="preserve">Соцiальнi програми i заходи державних органiв у 
справах молодi                                               </t>
  </si>
  <si>
    <t>Видатки на запобігання та ліквідацію надзвичайних ситуацій та наслідків стихійного лиха</t>
  </si>
  <si>
    <t xml:space="preserve">Територіальні центри соціального обслуговування (надання соціальних послуг) </t>
  </si>
  <si>
    <t xml:space="preserve">Проведення навчально-тренувальних зборiв i змагань    </t>
  </si>
  <si>
    <t xml:space="preserve">Фiнансова пiдтримка спортивних споруд                 </t>
  </si>
  <si>
    <t xml:space="preserve">Утримання та навчально-тренувальна робота дитячо-юнацьких спортивних шкiл (якi пiдпорядкованi громадським органiзацiям фiзкультурно-спортивної спрямованостi)                                                             </t>
  </si>
  <si>
    <t xml:space="preserve">Проведення навчально-тренувальних
 зборiв i змагань    </t>
  </si>
  <si>
    <t>спожива
ння</t>
  </si>
  <si>
    <t>Відділ освіти, молоді та спорту райдержадміністрації</t>
  </si>
  <si>
    <t>.070201</t>
  </si>
  <si>
    <t xml:space="preserve">Загальноосвiтнi школи (в т. ч. школа-дитячий садок, 
iнтернат при школi), спецiалiзованi школи, лiцеї, 
гiмназiї, колегiуми                                          </t>
  </si>
  <si>
    <t xml:space="preserve">Позашкiльнi заклади освiти, заходи iз позашкiльної 
роботи з дiтьми                                          </t>
  </si>
  <si>
    <t xml:space="preserve">Методична робота,iншi заходи у сферi народної освiти </t>
  </si>
  <si>
    <t xml:space="preserve">Централiзованi бухгалтерiї обласних, мiських, 
районних вiддiлiв освiти                                       </t>
  </si>
  <si>
    <t>Групи централiзованого господарського 
обслуговування</t>
  </si>
  <si>
    <t xml:space="preserve">Iншi заклади освiти                                   </t>
  </si>
  <si>
    <t>.070807</t>
  </si>
  <si>
    <t>Інші освітні програми</t>
  </si>
  <si>
    <t>.070808</t>
  </si>
  <si>
    <t xml:space="preserve">Допомога дiтям-сиротам та дiтям, позбавленим 
батькiвського пiклування, яким виповнюється 18 рокiв           </t>
  </si>
  <si>
    <t>.091108</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</si>
  <si>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</si>
  <si>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Управління  соціального 
захисту населення Новгородківської РДА</t>
  </si>
  <si>
    <t>у тому числі за рахунок субвенції з державного бюджету :</t>
  </si>
  <si>
    <t>.070303</t>
  </si>
  <si>
    <t xml:space="preserve">Пільги ветеранам війни , особам,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 (вдівцям) та батькам померлих (загиблих) осіб,які мають особливі заслуги перед Батьківщиною,дітям війни , особам ,які мають особливі трудові заслуги перед Батьківщиною ,вдовам (вдівцям) та батькам померлих(загиблих) осіб , які мають особливі трудові заслуги перед Батьківщиною , жертвам нациських переслідувань та реабілітованим громадянам , які стали інвалідами внаслідок репресій або є пенсіонерами  на житлово-комунальні послуги </t>
  </si>
  <si>
    <t>.090202</t>
  </si>
  <si>
    <t>.090203</t>
  </si>
  <si>
    <t>.090204</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</si>
  <si>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із служби за віком, хворобою або вислугою років військовослужбовцям Служби безпеки України, працівникам міліції, особам начальницького складу податковоїміліції, рядового і начальницького складу кримінально-виконавчої системи, державної пожежної охорони,пенсіонерам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</si>
</sst>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2">
    <font>
      <sz val="10"/>
      <name val="Arial"/>
      <family val="0"/>
    </font>
    <font>
      <b/>
      <sz val="12"/>
      <name val="Arial"/>
      <family val="2"/>
    </font>
    <font>
      <sz val="12"/>
      <name val="Arial"/>
      <family val="2"/>
    </font>
    <font>
      <b/>
      <i/>
      <sz val="12"/>
      <name val="Arial"/>
      <family val="2"/>
    </font>
    <font>
      <b/>
      <sz val="10"/>
      <name val="Arial"/>
      <family val="2"/>
    </font>
    <font>
      <b/>
      <sz val="14"/>
      <name val="Arial"/>
      <family val="2"/>
    </font>
    <font>
      <sz val="14"/>
      <name val="Arial"/>
      <family val="2"/>
    </font>
    <font>
      <sz val="16"/>
      <name val="Arial"/>
      <family val="2"/>
    </font>
    <font>
      <b/>
      <sz val="16"/>
      <name val="Arial"/>
      <family val="2"/>
    </font>
    <font>
      <b/>
      <i/>
      <sz val="14"/>
      <name val="Arial"/>
      <family val="2"/>
    </font>
    <font>
      <sz val="11"/>
      <name val="Arial"/>
      <family val="0"/>
    </font>
    <font>
      <sz val="10"/>
      <name val="Helv"/>
      <family val="0"/>
    </font>
    <font>
      <sz val="12"/>
      <name val="Arial Cyr"/>
      <family val="0"/>
    </font>
    <font>
      <i/>
      <sz val="12"/>
      <name val="Times New Roman"/>
      <family val="1"/>
    </font>
    <font>
      <b/>
      <i/>
      <sz val="11"/>
      <name val="Arial"/>
      <family val="2"/>
    </font>
    <font>
      <b/>
      <i/>
      <sz val="10"/>
      <name val="Arial"/>
      <family val="2"/>
    </font>
    <font>
      <sz val="8"/>
      <name val="Arial"/>
      <family val="0"/>
    </font>
    <font>
      <i/>
      <sz val="14"/>
      <name val="Arial"/>
      <family val="2"/>
    </font>
    <font>
      <b/>
      <sz val="22"/>
      <name val="Arial Cyr"/>
      <family val="0"/>
    </font>
    <font>
      <sz val="11"/>
      <name val="Arial Cyr"/>
      <family val="0"/>
    </font>
    <font>
      <sz val="14"/>
      <name val="Arial Cyr"/>
      <family val="0"/>
    </font>
    <font>
      <b/>
      <sz val="12"/>
      <name val="Arial Cyr"/>
      <family val="0"/>
    </font>
    <font>
      <sz val="10"/>
      <name val="Arial Cyr"/>
      <family val="0"/>
    </font>
    <font>
      <b/>
      <sz val="11"/>
      <name val="Arial"/>
      <family val="2"/>
    </font>
    <font>
      <sz val="14"/>
      <name val="Times New Roman"/>
      <family val="1"/>
    </font>
    <font>
      <b/>
      <sz val="11"/>
      <name val="Arial Cyr"/>
      <family val="0"/>
    </font>
    <font>
      <sz val="16"/>
      <name val="Arial Cyr"/>
      <family val="0"/>
    </font>
    <font>
      <b/>
      <sz val="14"/>
      <name val="Arial Cyr"/>
      <family val="0"/>
    </font>
    <font>
      <sz val="8"/>
      <name val="Arial Cyr"/>
      <family val="0"/>
    </font>
    <font>
      <b/>
      <sz val="12"/>
      <name val="Times New Roman"/>
      <family val="1"/>
    </font>
    <font>
      <b/>
      <i/>
      <sz val="12"/>
      <name val="Times New Roman"/>
      <family val="1"/>
    </font>
    <font>
      <sz val="12"/>
      <name val="Times New Roman"/>
      <family val="1"/>
    </font>
    <font>
      <i/>
      <sz val="10"/>
      <name val="Arial Cyr"/>
      <family val="0"/>
    </font>
    <font>
      <b/>
      <sz val="16"/>
      <name val="Times New Roman"/>
      <family val="1"/>
    </font>
    <font>
      <sz val="11"/>
      <name val="Times New Roman"/>
      <family val="1"/>
    </font>
    <font>
      <i/>
      <sz val="16"/>
      <name val="Times New Roman"/>
      <family val="1"/>
    </font>
    <font>
      <sz val="16"/>
      <name val="Times New Roman"/>
      <family val="1"/>
    </font>
    <font>
      <sz val="18"/>
      <name val="Arial"/>
      <family val="2"/>
    </font>
    <font>
      <b/>
      <sz val="18"/>
      <name val="Arial"/>
      <family val="2"/>
    </font>
    <font>
      <b/>
      <sz val="20"/>
      <color indexed="8"/>
      <name val="Times New Roman"/>
      <family val="1"/>
    </font>
    <font>
      <b/>
      <sz val="20"/>
      <name val="Arial Cyr"/>
      <family val="0"/>
    </font>
    <font>
      <sz val="20"/>
      <color indexed="8"/>
      <name val="Times New Roman"/>
      <family val="1"/>
    </font>
    <font>
      <sz val="20"/>
      <name val="Arial Cyr"/>
      <family val="0"/>
    </font>
    <font>
      <sz val="20"/>
      <name val="Times New Roman"/>
      <family val="1"/>
    </font>
    <font>
      <b/>
      <i/>
      <sz val="20"/>
      <name val="Times New Roman"/>
      <family val="1"/>
    </font>
    <font>
      <b/>
      <i/>
      <sz val="20"/>
      <name val="Arial Cyr"/>
      <family val="0"/>
    </font>
    <font>
      <sz val="20"/>
      <color indexed="8"/>
      <name val="Arial Cyr"/>
      <family val="0"/>
    </font>
    <font>
      <i/>
      <sz val="20"/>
      <name val="Times New Roman"/>
      <family val="1"/>
    </font>
    <font>
      <b/>
      <sz val="20"/>
      <color indexed="8"/>
      <name val="Arial Cyr"/>
      <family val="0"/>
    </font>
    <font>
      <sz val="20"/>
      <name val="Helv"/>
      <family val="0"/>
    </font>
    <font>
      <sz val="20"/>
      <color indexed="10"/>
      <name val="Times New Roman"/>
      <family val="1"/>
    </font>
    <font>
      <b/>
      <sz val="20"/>
      <name val="Times New Roman"/>
      <family val="1"/>
    </font>
    <font>
      <i/>
      <sz val="20"/>
      <color indexed="8"/>
      <name val="Times New Roman"/>
      <family val="1"/>
    </font>
    <font>
      <b/>
      <sz val="16"/>
      <name val="Arial Cyr"/>
      <family val="0"/>
    </font>
    <font>
      <u val="single"/>
      <sz val="14"/>
      <name val="Times New Roman"/>
      <family val="1"/>
    </font>
    <font>
      <b/>
      <sz val="22"/>
      <name val="Times New Roman"/>
      <family val="1"/>
    </font>
    <font>
      <sz val="14"/>
      <color indexed="8"/>
      <name val="Times New Roman"/>
      <family val="1"/>
    </font>
    <font>
      <i/>
      <sz val="14"/>
      <name val="Times New Roman"/>
      <family val="1"/>
    </font>
    <font>
      <b/>
      <sz val="14"/>
      <name val="Times New Roman"/>
      <family val="1"/>
    </font>
    <font>
      <sz val="14"/>
      <color indexed="8"/>
      <name val="Arial Cyr"/>
      <family val="0"/>
    </font>
    <font>
      <b/>
      <sz val="14"/>
      <color indexed="8"/>
      <name val="Arial Cyr"/>
      <family val="0"/>
    </font>
    <font>
      <sz val="14"/>
      <color indexed="10"/>
      <name val="Times New Roman"/>
      <family val="1"/>
    </font>
  </fonts>
  <fills count="7">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93">
    <border>
      <left/>
      <right/>
      <top/>
      <bottom/>
      <diagonal/>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color indexed="63"/>
      </right>
      <top style="medium"/>
      <bottom style="medium"/>
    </border>
    <border>
      <left style="thin"/>
      <right style="thin"/>
      <top style="medium"/>
      <bottom>
        <color indexed="63"/>
      </bottom>
    </border>
    <border>
      <left style="medium"/>
      <right>
        <color indexed="63"/>
      </right>
      <top>
        <color indexed="63"/>
      </top>
      <bottom style="medium"/>
    </border>
    <border>
      <left style="thin"/>
      <right style="thin"/>
      <top>
        <color indexed="63"/>
      </top>
      <bottom style="medium"/>
    </border>
    <border>
      <left style="medium"/>
      <right style="thin"/>
      <top>
        <color indexed="63"/>
      </top>
      <bottom style="medium"/>
    </border>
    <border>
      <left style="thin"/>
      <right style="medium"/>
      <top>
        <color indexed="63"/>
      </top>
      <bottom style="mediu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medium"/>
      <bottom style="medium"/>
    </border>
    <border>
      <left style="medium"/>
      <right>
        <color indexed="63"/>
      </right>
      <top style="medium"/>
      <bottom>
        <color indexed="63"/>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style="hair">
        <color indexed="8"/>
      </left>
      <right style="hair">
        <color indexed="8"/>
      </right>
      <top style="hair">
        <color indexed="8"/>
      </top>
      <bottom style="hair">
        <color indexed="8"/>
      </bottom>
    </border>
    <border>
      <left style="medium">
        <color indexed="8"/>
      </left>
      <right style="medium">
        <color indexed="8"/>
      </right>
      <top style="hair">
        <color indexed="8"/>
      </top>
      <bottom style="hair">
        <color indexed="8"/>
      </bottom>
    </border>
    <border>
      <left style="medium">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hair">
        <color indexed="8"/>
      </left>
      <right>
        <color indexed="63"/>
      </right>
      <top style="hair">
        <color indexed="8"/>
      </top>
      <bottom>
        <color indexed="63"/>
      </bottom>
    </border>
    <border>
      <left style="medium">
        <color indexed="8"/>
      </left>
      <right style="medium">
        <color indexed="8"/>
      </right>
      <top style="medium">
        <color indexed="8"/>
      </top>
      <bottom>
        <color indexed="63"/>
      </bottom>
    </border>
    <border>
      <left>
        <color indexed="63"/>
      </left>
      <right>
        <color indexed="63"/>
      </right>
      <top style="medium">
        <color indexed="8"/>
      </top>
      <bottom>
        <color indexed="63"/>
      </bottom>
    </border>
    <border>
      <left style="hair">
        <color indexed="8"/>
      </left>
      <right style="hair">
        <color indexed="8"/>
      </right>
      <top style="medium">
        <color indexed="8"/>
      </top>
      <bottom style="medium">
        <color indexed="8"/>
      </bottom>
    </border>
    <border>
      <left style="medium">
        <color indexed="8"/>
      </left>
      <right>
        <color indexed="63"/>
      </right>
      <top style="medium">
        <color indexed="8"/>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medium">
        <color indexed="8"/>
      </right>
      <top>
        <color indexed="63"/>
      </top>
      <bottom style="hair">
        <color indexed="8"/>
      </bottom>
    </border>
    <border>
      <left style="medium">
        <color indexed="8"/>
      </left>
      <right style="medium">
        <color indexed="8"/>
      </right>
      <top>
        <color indexed="63"/>
      </top>
      <bottom>
        <color indexed="63"/>
      </bottom>
    </border>
    <border>
      <left>
        <color indexed="63"/>
      </left>
      <right style="medium">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hair">
        <color indexed="8"/>
      </bottom>
    </border>
    <border>
      <left style="hair">
        <color indexed="8"/>
      </left>
      <right style="medium">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medium">
        <color indexed="8"/>
      </left>
      <right>
        <color indexed="63"/>
      </right>
      <top>
        <color indexed="63"/>
      </top>
      <bottom style="hair">
        <color indexed="8"/>
      </bottom>
    </border>
    <border>
      <left>
        <color indexed="63"/>
      </left>
      <right style="medium">
        <color indexed="8"/>
      </right>
      <top>
        <color indexed="63"/>
      </top>
      <bottom>
        <color indexed="63"/>
      </bottom>
    </border>
    <border>
      <left style="medium">
        <color indexed="8"/>
      </left>
      <right style="medium">
        <color indexed="8"/>
      </right>
      <top style="medium">
        <color indexed="8"/>
      </top>
      <bottom style="hair">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hair">
        <color indexed="8"/>
      </bottom>
    </border>
    <border>
      <left>
        <color indexed="63"/>
      </left>
      <right style="medium">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style="medium">
        <color indexed="8"/>
      </right>
      <top style="medium">
        <color indexed="8"/>
      </top>
      <bottom style="medium">
        <color indexed="8"/>
      </bottom>
    </border>
    <border>
      <left style="thin">
        <color indexed="8"/>
      </left>
      <right>
        <color indexed="63"/>
      </right>
      <top style="thin">
        <color indexed="8"/>
      </top>
      <bottom>
        <color indexed="63"/>
      </bottom>
    </border>
    <border>
      <left style="medium">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medium">
        <color indexed="8"/>
      </top>
      <bottom>
        <color indexed="63"/>
      </bottom>
    </border>
    <border>
      <left>
        <color indexed="63"/>
      </left>
      <right style="medium">
        <color indexed="8"/>
      </right>
      <top style="thin">
        <color indexed="8"/>
      </top>
      <bottom>
        <color indexed="63"/>
      </bottom>
    </border>
    <border>
      <left>
        <color indexed="63"/>
      </left>
      <right>
        <color indexed="63"/>
      </right>
      <top style="thin">
        <color indexed="8"/>
      </top>
      <bottom>
        <color indexed="63"/>
      </bottom>
    </border>
    <border>
      <left style="medium">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color indexed="63"/>
      </right>
      <top>
        <color indexed="63"/>
      </top>
      <bottom style="thin">
        <color indexed="8"/>
      </bottom>
    </border>
    <border>
      <left style="medium">
        <color indexed="8"/>
      </left>
      <right style="medium">
        <color indexed="8"/>
      </right>
      <top style="thin"/>
      <bottom style="thin"/>
    </border>
    <border>
      <left style="medium">
        <color indexed="8"/>
      </left>
      <right style="thin"/>
      <top style="thin"/>
      <bottom style="thin"/>
    </border>
    <border>
      <left style="medium"/>
      <right style="medium"/>
      <top style="thin"/>
      <bottom>
        <color indexed="63"/>
      </bottom>
    </border>
    <border>
      <left style="thin"/>
      <right style="thin"/>
      <top style="medium"/>
      <bottom style="medium"/>
    </border>
    <border>
      <left>
        <color indexed="63"/>
      </left>
      <right>
        <color indexed="63"/>
      </right>
      <top style="medium"/>
      <bottom>
        <color indexed="63"/>
      </bottom>
    </border>
    <border>
      <left style="medium"/>
      <right style="medium"/>
      <top>
        <color indexed="63"/>
      </top>
      <bottom style="thin"/>
    </border>
    <border>
      <left style="medium"/>
      <right style="thin"/>
      <top style="thin"/>
      <bottom>
        <color indexed="63"/>
      </bottom>
    </border>
    <border>
      <left style="medium"/>
      <right style="thin"/>
      <top>
        <color indexed="63"/>
      </top>
      <bottom style="thin"/>
    </border>
    <border>
      <left style="thin"/>
      <right style="medium"/>
      <top style="medium"/>
      <bottom>
        <color indexed="63"/>
      </bottom>
    </border>
  </borders>
  <cellStyleXfs count="20">
    <xf numFmtId="0" fontId="1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627">
    <xf numFmtId="0" fontId="0" fillId="0" borderId="0" xfId="0" applyAlignment="1">
      <alignment/>
    </xf>
    <xf numFmtId="0" fontId="2" fillId="0" borderId="0" xfId="0" applyFont="1" applyFill="1" applyBorder="1" applyAlignment="1">
      <alignment horizontal="center"/>
    </xf>
    <xf numFmtId="0" fontId="4" fillId="0" borderId="0" xfId="0" applyFont="1" applyFill="1" applyAlignment="1">
      <alignment/>
    </xf>
    <xf numFmtId="0" fontId="0" fillId="0" borderId="1" xfId="0" applyBorder="1" applyAlignment="1">
      <alignment/>
    </xf>
    <xf numFmtId="0" fontId="8"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3" xfId="0" applyFont="1" applyBorder="1" applyAlignment="1">
      <alignment horizontal="center"/>
    </xf>
    <xf numFmtId="0" fontId="5" fillId="0" borderId="0"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6" fillId="0" borderId="3" xfId="0" applyFont="1" applyBorder="1" applyAlignment="1">
      <alignment/>
    </xf>
    <xf numFmtId="0" fontId="6" fillId="0" borderId="3" xfId="0" applyFont="1" applyBorder="1" applyAlignment="1">
      <alignment horizontal="center"/>
    </xf>
    <xf numFmtId="0" fontId="6" fillId="0" borderId="0" xfId="0" applyFont="1" applyBorder="1" applyAlignment="1">
      <alignment horizontal="center"/>
    </xf>
    <xf numFmtId="0" fontId="6" fillId="0" borderId="8" xfId="0" applyFont="1" applyBorder="1" applyAlignment="1">
      <alignment horizontal="center"/>
    </xf>
    <xf numFmtId="0" fontId="5" fillId="2" borderId="3" xfId="0" applyFont="1" applyFill="1" applyBorder="1" applyAlignment="1">
      <alignment horizontal="center"/>
    </xf>
    <xf numFmtId="0" fontId="9" fillId="0" borderId="3" xfId="0" applyFont="1" applyBorder="1" applyAlignment="1">
      <alignment horizontal="center"/>
    </xf>
    <xf numFmtId="0" fontId="6" fillId="0" borderId="0" xfId="0" applyFont="1" applyAlignment="1">
      <alignment wrapText="1"/>
    </xf>
    <xf numFmtId="0" fontId="9" fillId="2" borderId="3" xfId="0" applyFont="1" applyFill="1" applyBorder="1" applyAlignment="1">
      <alignment horizontal="center"/>
    </xf>
    <xf numFmtId="0" fontId="6" fillId="0" borderId="0" xfId="0" applyFont="1" applyFill="1" applyBorder="1" applyAlignment="1">
      <alignment horizontal="center"/>
    </xf>
    <xf numFmtId="0" fontId="6" fillId="0" borderId="3" xfId="0" applyFont="1" applyFill="1" applyBorder="1" applyAlignment="1">
      <alignment horizontal="center"/>
    </xf>
    <xf numFmtId="0" fontId="9" fillId="0" borderId="3" xfId="0" applyFont="1" applyFill="1" applyBorder="1" applyAlignment="1">
      <alignment horizontal="center"/>
    </xf>
    <xf numFmtId="0" fontId="5" fillId="0" borderId="3" xfId="0" applyFont="1" applyFill="1" applyBorder="1" applyAlignment="1">
      <alignment horizontal="center"/>
    </xf>
    <xf numFmtId="0" fontId="6" fillId="3" borderId="0" xfId="0" applyFont="1" applyFill="1" applyBorder="1" applyAlignment="1">
      <alignment horizontal="center"/>
    </xf>
    <xf numFmtId="0" fontId="6" fillId="0" borderId="8" xfId="0" applyFont="1" applyFill="1" applyBorder="1" applyAlignment="1">
      <alignment horizontal="center"/>
    </xf>
    <xf numFmtId="0" fontId="0" fillId="0" borderId="0" xfId="0" applyFill="1" applyBorder="1" applyAlignment="1">
      <alignment/>
    </xf>
    <xf numFmtId="0" fontId="5" fillId="0" borderId="0" xfId="0" applyFont="1" applyFill="1" applyBorder="1" applyAlignment="1">
      <alignment/>
    </xf>
    <xf numFmtId="0" fontId="7" fillId="0" borderId="0" xfId="0" applyFont="1" applyFill="1" applyBorder="1" applyAlignment="1">
      <alignment horizontal="center"/>
    </xf>
    <xf numFmtId="0" fontId="0" fillId="0" borderId="3" xfId="0" applyBorder="1" applyAlignment="1">
      <alignment/>
    </xf>
    <xf numFmtId="0" fontId="10" fillId="0" borderId="3" xfId="0" applyFont="1" applyBorder="1" applyAlignment="1">
      <alignment/>
    </xf>
    <xf numFmtId="0" fontId="0" fillId="0" borderId="0" xfId="0" applyFont="1" applyAlignment="1">
      <alignment/>
    </xf>
    <xf numFmtId="0" fontId="2" fillId="0" borderId="0" xfId="0" applyFont="1" applyAlignment="1">
      <alignment/>
    </xf>
    <xf numFmtId="0" fontId="6" fillId="0" borderId="0" xfId="0" applyFont="1" applyFill="1" applyBorder="1" applyAlignment="1">
      <alignment horizontal="left" vertical="top" wrapText="1"/>
    </xf>
    <xf numFmtId="0" fontId="10" fillId="0" borderId="0" xfId="0" applyFont="1" applyFill="1" applyBorder="1" applyAlignment="1">
      <alignment/>
    </xf>
    <xf numFmtId="0" fontId="12" fillId="0" borderId="0" xfId="0" applyFont="1" applyFill="1" applyBorder="1" applyAlignment="1">
      <alignment/>
    </xf>
    <xf numFmtId="2" fontId="6" fillId="3" borderId="3" xfId="0" applyNumberFormat="1" applyFont="1" applyFill="1" applyBorder="1" applyAlignment="1">
      <alignment horizontal="center"/>
    </xf>
    <xf numFmtId="0" fontId="3" fillId="0" borderId="0" xfId="0" applyFont="1" applyAlignment="1">
      <alignment/>
    </xf>
    <xf numFmtId="0" fontId="13" fillId="0" borderId="0" xfId="0" applyFont="1" applyAlignment="1">
      <alignment/>
    </xf>
    <xf numFmtId="0" fontId="9" fillId="0" borderId="3" xfId="0" applyFont="1" applyBorder="1" applyAlignment="1">
      <alignment/>
    </xf>
    <xf numFmtId="0" fontId="9" fillId="0" borderId="0" xfId="0" applyFont="1" applyBorder="1" applyAlignment="1">
      <alignment horizontal="center"/>
    </xf>
    <xf numFmtId="0" fontId="14" fillId="0" borderId="3" xfId="0" applyFont="1" applyBorder="1" applyAlignment="1">
      <alignment/>
    </xf>
    <xf numFmtId="0" fontId="15" fillId="0" borderId="0" xfId="0" applyFont="1" applyAlignment="1">
      <alignment/>
    </xf>
    <xf numFmtId="0" fontId="1" fillId="0" borderId="0" xfId="0" applyFont="1" applyFill="1" applyAlignment="1">
      <alignment/>
    </xf>
    <xf numFmtId="0" fontId="6" fillId="0" borderId="3" xfId="0" applyFont="1" applyFill="1" applyBorder="1" applyAlignment="1">
      <alignment wrapText="1"/>
    </xf>
    <xf numFmtId="0" fontId="6" fillId="3" borderId="3" xfId="0" applyFont="1" applyFill="1" applyBorder="1" applyAlignment="1">
      <alignment/>
    </xf>
    <xf numFmtId="0" fontId="9" fillId="0" borderId="4" xfId="0" applyFont="1" applyBorder="1" applyAlignment="1">
      <alignment/>
    </xf>
    <xf numFmtId="0" fontId="9" fillId="0" borderId="3" xfId="0" applyFont="1" applyFill="1" applyBorder="1" applyAlignment="1">
      <alignment wrapText="1"/>
    </xf>
    <xf numFmtId="0" fontId="9" fillId="0" borderId="0" xfId="0" applyFont="1" applyFill="1" applyBorder="1" applyAlignment="1">
      <alignment horizontal="center"/>
    </xf>
    <xf numFmtId="0" fontId="6" fillId="0" borderId="5" xfId="0" applyFont="1" applyBorder="1" applyAlignment="1">
      <alignment horizontal="center"/>
    </xf>
    <xf numFmtId="0" fontId="6" fillId="3" borderId="5" xfId="0" applyFont="1" applyFill="1" applyBorder="1" applyAlignment="1">
      <alignment/>
    </xf>
    <xf numFmtId="0" fontId="6" fillId="3" borderId="6" xfId="0" applyFont="1" applyFill="1" applyBorder="1" applyAlignment="1">
      <alignment horizontal="center"/>
    </xf>
    <xf numFmtId="0" fontId="0" fillId="0" borderId="5" xfId="0" applyFont="1" applyBorder="1" applyAlignment="1">
      <alignment/>
    </xf>
    <xf numFmtId="0" fontId="0" fillId="0" borderId="0" xfId="0" applyBorder="1" applyAlignment="1">
      <alignment/>
    </xf>
    <xf numFmtId="49" fontId="9" fillId="0" borderId="3" xfId="0" applyNumberFormat="1" applyFont="1" applyBorder="1" applyAlignment="1">
      <alignment wrapText="1"/>
    </xf>
    <xf numFmtId="0" fontId="11" fillId="0" borderId="0" xfId="0" applyAlignment="1">
      <alignment/>
    </xf>
    <xf numFmtId="0" fontId="12" fillId="0" borderId="0" xfId="0" applyFont="1" applyAlignment="1">
      <alignment/>
    </xf>
    <xf numFmtId="0" fontId="17" fillId="0" borderId="3" xfId="0" applyFont="1" applyBorder="1" applyAlignment="1">
      <alignment horizontal="center"/>
    </xf>
    <xf numFmtId="0" fontId="17" fillId="0" borderId="3" xfId="0" applyFont="1" applyFill="1" applyBorder="1" applyAlignment="1">
      <alignment wrapText="1"/>
    </xf>
    <xf numFmtId="0" fontId="17" fillId="0" borderId="0" xfId="0" applyFont="1" applyBorder="1" applyAlignment="1">
      <alignment horizontal="center"/>
    </xf>
    <xf numFmtId="0" fontId="17" fillId="0" borderId="3" xfId="0" applyFont="1" applyFill="1" applyBorder="1" applyAlignment="1">
      <alignment horizontal="center"/>
    </xf>
    <xf numFmtId="0" fontId="5" fillId="0" borderId="3" xfId="0" applyFont="1" applyBorder="1" applyAlignment="1">
      <alignment/>
    </xf>
    <xf numFmtId="0" fontId="5" fillId="0" borderId="0" xfId="0" applyFont="1" applyBorder="1" applyAlignment="1">
      <alignment/>
    </xf>
    <xf numFmtId="1" fontId="5" fillId="0" borderId="3" xfId="0" applyNumberFormat="1" applyFont="1" applyBorder="1" applyAlignment="1">
      <alignment horizontal="center" vertical="center" wrapText="1"/>
    </xf>
    <xf numFmtId="1" fontId="5" fillId="0" borderId="8" xfId="0" applyNumberFormat="1" applyFont="1" applyBorder="1" applyAlignment="1">
      <alignment horizontal="center" vertical="center" wrapText="1"/>
    </xf>
    <xf numFmtId="0" fontId="17" fillId="0" borderId="3" xfId="0" applyFont="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xf>
    <xf numFmtId="0" fontId="9" fillId="2" borderId="0" xfId="0" applyFont="1" applyFill="1" applyBorder="1" applyAlignment="1">
      <alignment/>
    </xf>
    <xf numFmtId="0" fontId="5" fillId="2" borderId="0" xfId="0" applyFont="1" applyFill="1" applyBorder="1" applyAlignment="1">
      <alignment/>
    </xf>
    <xf numFmtId="1" fontId="5" fillId="2" borderId="3" xfId="0" applyNumberFormat="1" applyFont="1" applyFill="1" applyBorder="1" applyAlignment="1">
      <alignment horizontal="center" vertical="center" wrapText="1"/>
    </xf>
    <xf numFmtId="0" fontId="17" fillId="0" borderId="0" xfId="0" applyFont="1" applyFill="1" applyBorder="1" applyAlignment="1">
      <alignment horizontal="center"/>
    </xf>
    <xf numFmtId="0" fontId="9" fillId="0" borderId="8" xfId="0" applyFont="1" applyFill="1" applyBorder="1" applyAlignment="1">
      <alignment horizontal="center"/>
    </xf>
    <xf numFmtId="0" fontId="17" fillId="0" borderId="3" xfId="0" applyFont="1" applyBorder="1" applyAlignment="1">
      <alignment wrapText="1"/>
    </xf>
    <xf numFmtId="0" fontId="17" fillId="0" borderId="0" xfId="0" applyFont="1" applyBorder="1" applyAlignment="1">
      <alignment wrapText="1"/>
    </xf>
    <xf numFmtId="2" fontId="6" fillId="3" borderId="5" xfId="0" applyNumberFormat="1" applyFont="1" applyFill="1" applyBorder="1" applyAlignment="1">
      <alignment horizontal="center"/>
    </xf>
    <xf numFmtId="0" fontId="12" fillId="0" borderId="0" xfId="0" applyFont="1" applyAlignment="1">
      <alignment horizontal="center"/>
    </xf>
    <xf numFmtId="0" fontId="18" fillId="0" borderId="0" xfId="0" applyFont="1" applyAlignment="1">
      <alignment horizontal="center" wrapText="1"/>
    </xf>
    <xf numFmtId="0" fontId="19" fillId="0" borderId="9" xfId="0" applyFont="1" applyBorder="1" applyAlignment="1">
      <alignment horizontal="center"/>
    </xf>
    <xf numFmtId="0" fontId="19" fillId="0" borderId="10" xfId="0" applyFont="1" applyBorder="1" applyAlignment="1">
      <alignment horizontal="center"/>
    </xf>
    <xf numFmtId="0" fontId="12" fillId="0" borderId="11" xfId="0" applyFont="1" applyBorder="1" applyAlignment="1">
      <alignment horizontal="center" wrapText="1"/>
    </xf>
    <xf numFmtId="0" fontId="12" fillId="0" borderId="11" xfId="0" applyFont="1" applyBorder="1" applyAlignment="1">
      <alignment wrapText="1"/>
    </xf>
    <xf numFmtId="0" fontId="12" fillId="0" borderId="10" xfId="0" applyFont="1" applyBorder="1" applyAlignment="1">
      <alignment wrapText="1"/>
    </xf>
    <xf numFmtId="0" fontId="22" fillId="0" borderId="10" xfId="0" applyFont="1" applyBorder="1" applyAlignment="1">
      <alignment horizontal="center" wrapText="1"/>
    </xf>
    <xf numFmtId="0" fontId="10" fillId="0" borderId="10" xfId="0" applyFont="1" applyBorder="1" applyAlignment="1">
      <alignment horizontal="center"/>
    </xf>
    <xf numFmtId="0" fontId="10" fillId="0" borderId="12" xfId="0" applyFont="1" applyBorder="1" applyAlignment="1">
      <alignment horizontal="center"/>
    </xf>
    <xf numFmtId="0" fontId="23" fillId="0" borderId="9" xfId="0" applyFont="1" applyBorder="1" applyAlignment="1">
      <alignment horizontal="center"/>
    </xf>
    <xf numFmtId="0" fontId="10" fillId="0" borderId="11" xfId="0" applyFont="1" applyBorder="1" applyAlignment="1">
      <alignment horizontal="center" wrapText="1"/>
    </xf>
    <xf numFmtId="0" fontId="23" fillId="0" borderId="10" xfId="0" applyFont="1" applyBorder="1" applyAlignment="1">
      <alignment horizontal="center"/>
    </xf>
    <xf numFmtId="0" fontId="10" fillId="0" borderId="10" xfId="0" applyFont="1" applyBorder="1" applyAlignment="1">
      <alignment horizontal="center" wrapText="1"/>
    </xf>
    <xf numFmtId="0" fontId="21" fillId="0" borderId="0" xfId="0" applyFont="1" applyBorder="1" applyAlignment="1">
      <alignment/>
    </xf>
    <xf numFmtId="0" fontId="24" fillId="0" borderId="0" xfId="0" applyFont="1" applyAlignment="1">
      <alignment/>
    </xf>
    <xf numFmtId="0" fontId="12" fillId="0" borderId="0" xfId="0" applyFont="1" applyAlignment="1">
      <alignment horizontal="right"/>
    </xf>
    <xf numFmtId="0" fontId="11" fillId="0" borderId="0" xfId="0" applyBorder="1" applyAlignment="1">
      <alignment/>
    </xf>
    <xf numFmtId="0" fontId="19" fillId="0" borderId="13" xfId="0" applyFont="1" applyBorder="1" applyAlignment="1">
      <alignment horizontal="center"/>
    </xf>
    <xf numFmtId="0" fontId="25" fillId="0" borderId="10" xfId="0" applyFont="1" applyBorder="1" applyAlignment="1">
      <alignment horizontal="center"/>
    </xf>
    <xf numFmtId="0" fontId="19" fillId="0" borderId="0" xfId="0" applyFont="1" applyBorder="1" applyAlignment="1">
      <alignment horizontal="center" wrapText="1"/>
    </xf>
    <xf numFmtId="0" fontId="25" fillId="0" borderId="9" xfId="0" applyFont="1" applyBorder="1" applyAlignment="1">
      <alignment horizontal="center"/>
    </xf>
    <xf numFmtId="0" fontId="25" fillId="0" borderId="0" xfId="0" applyFont="1" applyBorder="1" applyAlignment="1">
      <alignment horizontal="center"/>
    </xf>
    <xf numFmtId="0" fontId="12" fillId="4" borderId="0" xfId="0" applyFont="1" applyFill="1" applyBorder="1" applyAlignment="1">
      <alignment/>
    </xf>
    <xf numFmtId="0" fontId="26" fillId="0" borderId="0" xfId="0" applyFont="1" applyAlignment="1">
      <alignment/>
    </xf>
    <xf numFmtId="0" fontId="12" fillId="0" borderId="0" xfId="0" applyFont="1" applyBorder="1" applyAlignment="1">
      <alignment/>
    </xf>
    <xf numFmtId="2" fontId="12" fillId="0" borderId="0" xfId="0" applyNumberFormat="1" applyFont="1" applyAlignment="1">
      <alignment/>
    </xf>
    <xf numFmtId="2" fontId="12" fillId="4" borderId="0" xfId="0" applyNumberFormat="1" applyFont="1" applyFill="1" applyBorder="1" applyAlignment="1">
      <alignment/>
    </xf>
    <xf numFmtId="0" fontId="11" fillId="0" borderId="0" xfId="0" applyBorder="1" applyAlignment="1">
      <alignment horizontal="center"/>
    </xf>
    <xf numFmtId="2" fontId="19" fillId="0" borderId="0" xfId="0" applyNumberFormat="1" applyFont="1" applyBorder="1" applyAlignment="1">
      <alignment/>
    </xf>
    <xf numFmtId="0" fontId="12" fillId="0" borderId="0" xfId="0" applyFont="1" applyBorder="1" applyAlignment="1">
      <alignment horizontal="center"/>
    </xf>
    <xf numFmtId="2" fontId="19" fillId="0" borderId="0" xfId="0" applyNumberFormat="1" applyFont="1" applyFill="1" applyBorder="1" applyAlignment="1">
      <alignment horizontal="center"/>
    </xf>
    <xf numFmtId="0" fontId="19" fillId="0" borderId="0" xfId="0" applyFont="1" applyBorder="1" applyAlignment="1">
      <alignment/>
    </xf>
    <xf numFmtId="2" fontId="19" fillId="0" borderId="0" xfId="0" applyNumberFormat="1" applyFont="1" applyFill="1" applyBorder="1" applyAlignment="1">
      <alignment/>
    </xf>
    <xf numFmtId="0" fontId="19" fillId="0" borderId="0" xfId="0" applyFont="1" applyAlignment="1">
      <alignment/>
    </xf>
    <xf numFmtId="0" fontId="12" fillId="0" borderId="0" xfId="0" applyFont="1" applyAlignment="1">
      <alignment wrapText="1"/>
    </xf>
    <xf numFmtId="0" fontId="19" fillId="0" borderId="0" xfId="0" applyFont="1" applyBorder="1" applyAlignment="1">
      <alignment wrapText="1"/>
    </xf>
    <xf numFmtId="0" fontId="25" fillId="0" borderId="0" xfId="0" applyFont="1" applyFill="1" applyBorder="1" applyAlignment="1">
      <alignment wrapText="1"/>
    </xf>
    <xf numFmtId="0" fontId="25" fillId="0" borderId="0" xfId="0" applyFont="1" applyFill="1" applyBorder="1" applyAlignment="1">
      <alignment/>
    </xf>
    <xf numFmtId="0" fontId="29" fillId="0" borderId="0" xfId="0" applyFont="1" applyAlignment="1">
      <alignment/>
    </xf>
    <xf numFmtId="0" fontId="29" fillId="0" borderId="0" xfId="0" applyFont="1" applyAlignment="1">
      <alignment horizontal="right"/>
    </xf>
    <xf numFmtId="0" fontId="30" fillId="0" borderId="0" xfId="0" applyFont="1" applyAlignment="1">
      <alignment horizontal="right"/>
    </xf>
    <xf numFmtId="0" fontId="31" fillId="0" borderId="0" xfId="0" applyFont="1" applyAlignment="1">
      <alignment/>
    </xf>
    <xf numFmtId="0" fontId="7" fillId="0" borderId="0" xfId="0" applyFont="1" applyAlignment="1">
      <alignment/>
    </xf>
    <xf numFmtId="0" fontId="8" fillId="0" borderId="0" xfId="0" applyFont="1" applyAlignment="1">
      <alignment horizontal="center"/>
    </xf>
    <xf numFmtId="0" fontId="11" fillId="0" borderId="0" xfId="0" applyAlignment="1">
      <alignment horizontal="right"/>
    </xf>
    <xf numFmtId="0" fontId="11" fillId="0" borderId="0" xfId="0" applyFill="1" applyBorder="1" applyAlignment="1">
      <alignment/>
    </xf>
    <xf numFmtId="49" fontId="28" fillId="0" borderId="0" xfId="0" applyNumberFormat="1" applyFont="1" applyAlignment="1">
      <alignment wrapText="1"/>
    </xf>
    <xf numFmtId="2" fontId="16" fillId="0" borderId="0" xfId="0" applyNumberFormat="1" applyFont="1" applyAlignment="1">
      <alignment/>
    </xf>
    <xf numFmtId="0" fontId="30" fillId="0" borderId="0" xfId="0" applyFont="1" applyAlignment="1">
      <alignment/>
    </xf>
    <xf numFmtId="0" fontId="30" fillId="0" borderId="0" xfId="0" applyFont="1" applyAlignment="1">
      <alignment/>
    </xf>
    <xf numFmtId="0" fontId="33" fillId="0" borderId="0" xfId="0" applyFont="1" applyAlignment="1">
      <alignment/>
    </xf>
    <xf numFmtId="0" fontId="34" fillId="0" borderId="0" xfId="0" applyFont="1" applyAlignment="1">
      <alignment horizontal="center"/>
    </xf>
    <xf numFmtId="0" fontId="31" fillId="0" borderId="14" xfId="0" applyFont="1" applyBorder="1" applyAlignment="1">
      <alignment horizontal="center" wrapText="1"/>
    </xf>
    <xf numFmtId="0" fontId="31" fillId="0" borderId="1" xfId="0" applyFont="1" applyBorder="1" applyAlignment="1">
      <alignment horizontal="center" wrapText="1"/>
    </xf>
    <xf numFmtId="0" fontId="12" fillId="0" borderId="1" xfId="0" applyFont="1" applyBorder="1" applyAlignment="1">
      <alignment horizontal="center"/>
    </xf>
    <xf numFmtId="0" fontId="31" fillId="0" borderId="7" xfId="0" applyFont="1" applyBorder="1" applyAlignment="1">
      <alignment horizontal="center" wrapText="1"/>
    </xf>
    <xf numFmtId="0" fontId="31" fillId="0" borderId="5" xfId="0" applyFont="1" applyBorder="1" applyAlignment="1">
      <alignment horizontal="center" wrapText="1"/>
    </xf>
    <xf numFmtId="0" fontId="31" fillId="0" borderId="15" xfId="0" applyFont="1" applyBorder="1" applyAlignment="1">
      <alignment horizontal="center"/>
    </xf>
    <xf numFmtId="0" fontId="31" fillId="0" borderId="16" xfId="0" applyFont="1" applyBorder="1" applyAlignment="1">
      <alignment horizontal="center"/>
    </xf>
    <xf numFmtId="0" fontId="31" fillId="0" borderId="17" xfId="0" applyFont="1" applyBorder="1" applyAlignment="1">
      <alignment horizontal="center" wrapText="1"/>
    </xf>
    <xf numFmtId="0" fontId="12" fillId="0" borderId="5" xfId="0" applyFont="1" applyBorder="1" applyAlignment="1">
      <alignment horizontal="center"/>
    </xf>
    <xf numFmtId="0" fontId="30" fillId="0" borderId="0" xfId="0" applyFont="1" applyBorder="1" applyAlignment="1">
      <alignment horizontal="center" vertical="top" wrapText="1"/>
    </xf>
    <xf numFmtId="0" fontId="11" fillId="0" borderId="0" xfId="0" applyAlignment="1">
      <alignment horizontal="center"/>
    </xf>
    <xf numFmtId="0" fontId="42" fillId="0" borderId="10" xfId="0" applyFont="1" applyBorder="1" applyAlignment="1">
      <alignment horizontal="center"/>
    </xf>
    <xf numFmtId="0" fontId="8" fillId="0" borderId="18" xfId="0" applyFont="1" applyBorder="1" applyAlignment="1">
      <alignment horizontal="center" wrapText="1"/>
    </xf>
    <xf numFmtId="0" fontId="8" fillId="0" borderId="11" xfId="0" applyFont="1" applyBorder="1" applyAlignment="1">
      <alignment horizontal="center"/>
    </xf>
    <xf numFmtId="0" fontId="8" fillId="0" borderId="11" xfId="0" applyFont="1" applyBorder="1" applyAlignment="1">
      <alignment horizontal="center" wrapText="1"/>
    </xf>
    <xf numFmtId="0" fontId="35" fillId="0" borderId="11" xfId="0" applyFont="1" applyBorder="1" applyAlignment="1">
      <alignment horizontal="center" vertical="top" wrapText="1"/>
    </xf>
    <xf numFmtId="0" fontId="35" fillId="0" borderId="19" xfId="0" applyFont="1" applyBorder="1" applyAlignment="1">
      <alignment horizontal="center" vertical="top" wrapText="1"/>
    </xf>
    <xf numFmtId="0" fontId="26" fillId="0" borderId="11" xfId="0" applyFont="1" applyFill="1" applyBorder="1" applyAlignment="1">
      <alignment/>
    </xf>
    <xf numFmtId="0" fontId="26" fillId="0" borderId="11" xfId="0" applyFont="1" applyBorder="1" applyAlignment="1">
      <alignment/>
    </xf>
    <xf numFmtId="0" fontId="36" fillId="0" borderId="11" xfId="0" applyFont="1" applyBorder="1" applyAlignment="1">
      <alignment horizontal="center" vertical="top" wrapText="1"/>
    </xf>
    <xf numFmtId="0" fontId="36" fillId="0" borderId="19" xfId="0" applyFont="1" applyBorder="1" applyAlignment="1">
      <alignment horizontal="center" vertical="top" wrapText="1"/>
    </xf>
    <xf numFmtId="0" fontId="36" fillId="0" borderId="11" xfId="0" applyFont="1" applyBorder="1" applyAlignment="1">
      <alignment vertical="top" wrapText="1"/>
    </xf>
    <xf numFmtId="0" fontId="36" fillId="0" borderId="9" xfId="0" applyFont="1" applyBorder="1" applyAlignment="1">
      <alignment horizontal="center" vertical="top" wrapText="1"/>
    </xf>
    <xf numFmtId="0" fontId="36" fillId="0" borderId="0" xfId="0" applyFont="1" applyAlignment="1">
      <alignment/>
    </xf>
    <xf numFmtId="0" fontId="36" fillId="0" borderId="19" xfId="0" applyFont="1" applyBorder="1" applyAlignment="1">
      <alignment vertical="top" wrapText="1"/>
    </xf>
    <xf numFmtId="0" fontId="36" fillId="0" borderId="19" xfId="0" applyFont="1" applyBorder="1" applyAlignment="1">
      <alignment horizontal="justify" vertical="top" wrapText="1"/>
    </xf>
    <xf numFmtId="0" fontId="36" fillId="0" borderId="19" xfId="0" applyFont="1" applyFill="1" applyBorder="1" applyAlignment="1">
      <alignment horizontal="justify" vertical="top" wrapText="1"/>
    </xf>
    <xf numFmtId="0" fontId="33" fillId="0" borderId="20" xfId="0" applyFont="1" applyBorder="1" applyAlignment="1">
      <alignment/>
    </xf>
    <xf numFmtId="0" fontId="37" fillId="0" borderId="0" xfId="0" applyFont="1" applyAlignment="1">
      <alignment/>
    </xf>
    <xf numFmtId="0" fontId="38" fillId="0" borderId="0" xfId="0" applyFont="1" applyAlignment="1">
      <alignment horizontal="center"/>
    </xf>
    <xf numFmtId="0" fontId="24" fillId="0" borderId="11" xfId="0" applyFont="1" applyBorder="1" applyAlignment="1">
      <alignment horizontal="center" vertical="top" wrapText="1"/>
    </xf>
    <xf numFmtId="0" fontId="39" fillId="0" borderId="11" xfId="0" applyFont="1" applyBorder="1" applyAlignment="1">
      <alignment vertical="top" wrapText="1"/>
    </xf>
    <xf numFmtId="0" fontId="39" fillId="0" borderId="19" xfId="0" applyFont="1" applyBorder="1" applyAlignment="1">
      <alignment horizontal="center" vertical="top" wrapText="1"/>
    </xf>
    <xf numFmtId="0" fontId="40" fillId="4" borderId="11" xfId="0" applyFont="1" applyFill="1" applyBorder="1" applyAlignment="1">
      <alignment/>
    </xf>
    <xf numFmtId="0" fontId="41" fillId="0" borderId="11" xfId="0" applyFont="1" applyBorder="1" applyAlignment="1">
      <alignment vertical="top" wrapText="1"/>
    </xf>
    <xf numFmtId="0" fontId="41" fillId="0" borderId="19" xfId="0" applyFont="1" applyBorder="1" applyAlignment="1">
      <alignment vertical="top" wrapText="1"/>
    </xf>
    <xf numFmtId="0" fontId="42" fillId="4" borderId="11" xfId="0" applyFont="1" applyFill="1" applyBorder="1" applyAlignment="1">
      <alignment/>
    </xf>
    <xf numFmtId="0" fontId="42" fillId="0" borderId="11" xfId="0" applyFont="1" applyBorder="1" applyAlignment="1">
      <alignment/>
    </xf>
    <xf numFmtId="0" fontId="39" fillId="0" borderId="10" xfId="0" applyFont="1" applyBorder="1" applyAlignment="1">
      <alignment vertical="top" wrapText="1"/>
    </xf>
    <xf numFmtId="0" fontId="39" fillId="0" borderId="13" xfId="0" applyFont="1" applyBorder="1" applyAlignment="1">
      <alignment horizontal="center" vertical="top" wrapText="1"/>
    </xf>
    <xf numFmtId="0" fontId="43" fillId="0" borderId="11" xfId="0" applyFont="1" applyBorder="1" applyAlignment="1">
      <alignment vertical="top" wrapText="1"/>
    </xf>
    <xf numFmtId="0" fontId="44" fillId="0" borderId="19" xfId="0" applyFont="1" applyBorder="1" applyAlignment="1">
      <alignment vertical="top" wrapText="1"/>
    </xf>
    <xf numFmtId="0" fontId="45" fillId="4" borderId="11" xfId="0" applyFont="1" applyFill="1" applyBorder="1" applyAlignment="1">
      <alignment/>
    </xf>
    <xf numFmtId="0" fontId="41" fillId="0" borderId="10" xfId="0" applyFont="1" applyBorder="1" applyAlignment="1">
      <alignment vertical="top" wrapText="1"/>
    </xf>
    <xf numFmtId="0" fontId="43" fillId="0" borderId="11" xfId="0" applyFont="1" applyBorder="1" applyAlignment="1">
      <alignment wrapText="1"/>
    </xf>
    <xf numFmtId="0" fontId="46" fillId="4" borderId="11" xfId="0" applyFont="1" applyFill="1" applyBorder="1" applyAlignment="1">
      <alignment/>
    </xf>
    <xf numFmtId="0" fontId="43" fillId="0" borderId="10" xfId="0" applyFont="1" applyBorder="1" applyAlignment="1">
      <alignment vertical="top" wrapText="1"/>
    </xf>
    <xf numFmtId="0" fontId="44" fillId="0" borderId="11" xfId="0" applyFont="1" applyBorder="1" applyAlignment="1">
      <alignment wrapText="1"/>
    </xf>
    <xf numFmtId="0" fontId="43" fillId="0" borderId="11" xfId="0" applyFont="1" applyBorder="1" applyAlignment="1">
      <alignment/>
    </xf>
    <xf numFmtId="0" fontId="43" fillId="0" borderId="11" xfId="0" applyFont="1" applyBorder="1" applyAlignment="1">
      <alignment horizontal="left"/>
    </xf>
    <xf numFmtId="0" fontId="47" fillId="0" borderId="11" xfId="0" applyFont="1" applyBorder="1" applyAlignment="1">
      <alignment horizontal="left"/>
    </xf>
    <xf numFmtId="0" fontId="43" fillId="0" borderId="11" xfId="0" applyFont="1" applyBorder="1" applyAlignment="1">
      <alignment horizontal="left" wrapText="1"/>
    </xf>
    <xf numFmtId="0" fontId="43" fillId="0" borderId="19" xfId="0" applyFont="1" applyBorder="1" applyAlignment="1">
      <alignment horizontal="left"/>
    </xf>
    <xf numFmtId="0" fontId="43" fillId="0" borderId="19" xfId="0" applyFont="1" applyBorder="1" applyAlignment="1">
      <alignment horizontal="left" wrapText="1"/>
    </xf>
    <xf numFmtId="0" fontId="40" fillId="0" borderId="11" xfId="0" applyFont="1" applyBorder="1" applyAlignment="1">
      <alignment/>
    </xf>
    <xf numFmtId="0" fontId="43" fillId="0" borderId="10" xfId="0" applyFont="1" applyBorder="1" applyAlignment="1">
      <alignment horizontal="center" vertical="top" wrapText="1"/>
    </xf>
    <xf numFmtId="0" fontId="42" fillId="4" borderId="10" xfId="0" applyFont="1" applyFill="1" applyBorder="1" applyAlignment="1">
      <alignment horizontal="center"/>
    </xf>
    <xf numFmtId="0" fontId="40" fillId="4" borderId="10" xfId="0" applyFont="1" applyFill="1" applyBorder="1" applyAlignment="1">
      <alignment horizontal="center"/>
    </xf>
    <xf numFmtId="0" fontId="46" fillId="4" borderId="10" xfId="0" applyFont="1" applyFill="1" applyBorder="1" applyAlignment="1">
      <alignment horizontal="center"/>
    </xf>
    <xf numFmtId="0" fontId="43" fillId="0" borderId="11" xfId="0" applyFont="1" applyBorder="1" applyAlignment="1">
      <alignment horizontal="center" vertical="top"/>
    </xf>
    <xf numFmtId="0" fontId="43" fillId="0" borderId="19" xfId="0" applyFont="1" applyBorder="1" applyAlignment="1">
      <alignment vertical="top" wrapText="1"/>
    </xf>
    <xf numFmtId="0" fontId="43" fillId="0" borderId="21" xfId="0" applyFont="1" applyBorder="1" applyAlignment="1">
      <alignment vertical="top" wrapText="1"/>
    </xf>
    <xf numFmtId="0" fontId="46" fillId="4" borderId="22" xfId="0" applyFont="1" applyFill="1" applyBorder="1" applyAlignment="1">
      <alignment/>
    </xf>
    <xf numFmtId="0" fontId="42" fillId="0" borderId="9" xfId="0" applyFont="1" applyBorder="1" applyAlignment="1">
      <alignment/>
    </xf>
    <xf numFmtId="0" fontId="42" fillId="4" borderId="9" xfId="0" applyFont="1" applyFill="1" applyBorder="1" applyAlignment="1">
      <alignment/>
    </xf>
    <xf numFmtId="0" fontId="40" fillId="4" borderId="9" xfId="0" applyFont="1" applyFill="1" applyBorder="1" applyAlignment="1">
      <alignment/>
    </xf>
    <xf numFmtId="0" fontId="42" fillId="4" borderId="9" xfId="0" applyFont="1" applyFill="1" applyBorder="1" applyAlignment="1">
      <alignment/>
    </xf>
    <xf numFmtId="0" fontId="49" fillId="0" borderId="23" xfId="0" applyFont="1" applyBorder="1" applyAlignment="1">
      <alignment horizontal="center"/>
    </xf>
    <xf numFmtId="0" fontId="49" fillId="0" borderId="9" xfId="0" applyFont="1" applyBorder="1" applyAlignment="1">
      <alignment horizontal="center"/>
    </xf>
    <xf numFmtId="0" fontId="49" fillId="0" borderId="24" xfId="0" applyFont="1" applyBorder="1" applyAlignment="1">
      <alignment horizontal="center"/>
    </xf>
    <xf numFmtId="0" fontId="46" fillId="4" borderId="19" xfId="0" applyFont="1" applyFill="1" applyBorder="1" applyAlignment="1">
      <alignment horizontal="center"/>
    </xf>
    <xf numFmtId="0" fontId="42" fillId="0" borderId="11" xfId="0" applyFont="1" applyBorder="1" applyAlignment="1">
      <alignment horizontal="center"/>
    </xf>
    <xf numFmtId="0" fontId="49" fillId="0" borderId="11" xfId="0" applyFont="1" applyBorder="1" applyAlignment="1">
      <alignment horizontal="center"/>
    </xf>
    <xf numFmtId="0" fontId="40" fillId="4" borderId="11" xfId="0" applyFont="1" applyFill="1" applyBorder="1" applyAlignment="1">
      <alignment horizontal="center"/>
    </xf>
    <xf numFmtId="0" fontId="43" fillId="0" borderId="25" xfId="0" applyFont="1" applyBorder="1" applyAlignment="1">
      <alignment horizontal="left" vertical="top" wrapText="1" shrinkToFit="1"/>
    </xf>
    <xf numFmtId="0" fontId="43" fillId="0" borderId="26" xfId="0" applyFont="1" applyBorder="1" applyAlignment="1">
      <alignment horizontal="center" vertical="top" wrapText="1"/>
    </xf>
    <xf numFmtId="0" fontId="43" fillId="0" borderId="27" xfId="0" applyFont="1" applyBorder="1" applyAlignment="1">
      <alignment horizontal="left" vertical="top" wrapText="1" shrinkToFit="1"/>
    </xf>
    <xf numFmtId="0" fontId="46" fillId="4" borderId="13" xfId="0" applyFont="1" applyFill="1" applyBorder="1" applyAlignment="1">
      <alignment horizontal="center"/>
    </xf>
    <xf numFmtId="0" fontId="43" fillId="0" borderId="13" xfId="0" applyFont="1" applyBorder="1" applyAlignment="1">
      <alignment vertical="top" wrapText="1"/>
    </xf>
    <xf numFmtId="0" fontId="46" fillId="4" borderId="10" xfId="0" applyFont="1" applyFill="1" applyBorder="1" applyAlignment="1">
      <alignment/>
    </xf>
    <xf numFmtId="0" fontId="42" fillId="0" borderId="10" xfId="0" applyFont="1" applyBorder="1" applyAlignment="1">
      <alignment/>
    </xf>
    <xf numFmtId="0" fontId="42" fillId="4" borderId="10" xfId="0" applyFont="1" applyFill="1" applyBorder="1" applyAlignment="1">
      <alignment/>
    </xf>
    <xf numFmtId="0" fontId="40" fillId="4" borderId="10" xfId="0" applyFont="1" applyFill="1" applyBorder="1" applyAlignment="1">
      <alignment/>
    </xf>
    <xf numFmtId="0" fontId="43" fillId="0" borderId="19" xfId="0" applyFont="1" applyBorder="1" applyAlignment="1">
      <alignment horizontal="justify" vertical="top" wrapText="1"/>
    </xf>
    <xf numFmtId="0" fontId="43" fillId="0" borderId="13" xfId="0" applyFont="1" applyBorder="1" applyAlignment="1">
      <alignment horizontal="justify" vertical="top" wrapText="1"/>
    </xf>
    <xf numFmtId="0" fontId="41" fillId="0" borderId="26" xfId="0" applyFont="1" applyBorder="1" applyAlignment="1">
      <alignment vertical="top" wrapText="1"/>
    </xf>
    <xf numFmtId="0" fontId="47" fillId="0" borderId="11" xfId="0" applyFont="1" applyBorder="1" applyAlignment="1">
      <alignment wrapText="1"/>
    </xf>
    <xf numFmtId="0" fontId="50" fillId="0" borderId="10" xfId="0" applyFont="1" applyBorder="1" applyAlignment="1">
      <alignment vertical="top" wrapText="1"/>
    </xf>
    <xf numFmtId="0" fontId="50" fillId="0" borderId="13" xfId="0" applyFont="1" applyBorder="1" applyAlignment="1">
      <alignment wrapText="1"/>
    </xf>
    <xf numFmtId="0" fontId="43" fillId="0" borderId="10" xfId="0" applyFont="1" applyFill="1" applyBorder="1" applyAlignment="1">
      <alignment vertical="top" wrapText="1"/>
    </xf>
    <xf numFmtId="0" fontId="43" fillId="0" borderId="13" xfId="0" applyFont="1" applyFill="1" applyBorder="1" applyAlignment="1">
      <alignment wrapText="1"/>
    </xf>
    <xf numFmtId="0" fontId="42" fillId="0" borderId="20" xfId="0" applyFont="1" applyBorder="1" applyAlignment="1">
      <alignment/>
    </xf>
    <xf numFmtId="0" fontId="42" fillId="0" borderId="24" xfId="0" applyFont="1" applyBorder="1" applyAlignment="1">
      <alignment/>
    </xf>
    <xf numFmtId="0" fontId="51" fillId="0" borderId="10" xfId="0" applyFont="1" applyBorder="1" applyAlignment="1">
      <alignment vertical="top" wrapText="1"/>
    </xf>
    <xf numFmtId="0" fontId="51" fillId="0" borderId="13" xfId="0" applyFont="1" applyBorder="1" applyAlignment="1">
      <alignment horizontal="center" vertical="top" wrapText="1"/>
    </xf>
    <xf numFmtId="0" fontId="40" fillId="4" borderId="3" xfId="0" applyFont="1" applyFill="1" applyBorder="1" applyAlignment="1">
      <alignment/>
    </xf>
    <xf numFmtId="0" fontId="40" fillId="4" borderId="28" xfId="0" applyFont="1" applyFill="1" applyBorder="1" applyAlignment="1">
      <alignment/>
    </xf>
    <xf numFmtId="0" fontId="40" fillId="4" borderId="27" xfId="0" applyFont="1" applyFill="1" applyBorder="1" applyAlignment="1">
      <alignment/>
    </xf>
    <xf numFmtId="0" fontId="40" fillId="4" borderId="29" xfId="0" applyFont="1" applyFill="1" applyBorder="1" applyAlignment="1">
      <alignment/>
    </xf>
    <xf numFmtId="0" fontId="43" fillId="0" borderId="12" xfId="0" applyFont="1" applyBorder="1" applyAlignment="1">
      <alignment horizontal="left" vertical="top" wrapText="1"/>
    </xf>
    <xf numFmtId="0" fontId="46" fillId="4" borderId="16" xfId="0" applyFont="1" applyFill="1" applyBorder="1" applyAlignment="1">
      <alignment/>
    </xf>
    <xf numFmtId="0" fontId="40" fillId="4" borderId="16" xfId="0" applyFont="1" applyFill="1" applyBorder="1" applyAlignment="1">
      <alignment/>
    </xf>
    <xf numFmtId="0" fontId="40" fillId="4" borderId="0" xfId="0" applyFont="1" applyFill="1" applyBorder="1" applyAlignment="1">
      <alignment/>
    </xf>
    <xf numFmtId="0" fontId="41" fillId="0" borderId="13" xfId="0" applyFont="1" applyBorder="1" applyAlignment="1">
      <alignment vertical="top" wrapText="1"/>
    </xf>
    <xf numFmtId="0" fontId="43" fillId="0" borderId="0" xfId="0" applyFont="1" applyAlignment="1">
      <alignment/>
    </xf>
    <xf numFmtId="0" fontId="40" fillId="4" borderId="8" xfId="0" applyFont="1" applyFill="1" applyBorder="1" applyAlignment="1">
      <alignment/>
    </xf>
    <xf numFmtId="0" fontId="51" fillId="0" borderId="11" xfId="0" applyFont="1" applyBorder="1" applyAlignment="1">
      <alignment horizontal="center" wrapText="1"/>
    </xf>
    <xf numFmtId="0" fontId="48" fillId="4" borderId="11" xfId="0" applyFont="1" applyFill="1" applyBorder="1" applyAlignment="1">
      <alignment/>
    </xf>
    <xf numFmtId="0" fontId="46" fillId="4" borderId="0" xfId="0" applyFont="1" applyFill="1" applyBorder="1" applyAlignment="1">
      <alignment/>
    </xf>
    <xf numFmtId="0" fontId="39" fillId="0" borderId="13" xfId="0" applyFont="1" applyBorder="1" applyAlignment="1">
      <alignment vertical="top" wrapText="1"/>
    </xf>
    <xf numFmtId="0" fontId="46" fillId="4" borderId="20" xfId="0" applyFont="1" applyFill="1" applyBorder="1" applyAlignment="1">
      <alignment/>
    </xf>
    <xf numFmtId="0" fontId="44" fillId="0" borderId="13" xfId="0" applyFont="1" applyBorder="1" applyAlignment="1">
      <alignment vertical="top" wrapText="1"/>
    </xf>
    <xf numFmtId="0" fontId="51" fillId="2" borderId="10" xfId="0" applyFont="1" applyFill="1" applyBorder="1" applyAlignment="1">
      <alignment vertical="top" wrapText="1"/>
    </xf>
    <xf numFmtId="0" fontId="44" fillId="2" borderId="13" xfId="0" applyFont="1" applyFill="1" applyBorder="1" applyAlignment="1">
      <alignment vertical="top" wrapText="1"/>
    </xf>
    <xf numFmtId="0" fontId="40" fillId="2" borderId="11" xfId="0" applyFont="1" applyFill="1" applyBorder="1" applyAlignment="1">
      <alignment/>
    </xf>
    <xf numFmtId="0" fontId="39" fillId="0" borderId="26" xfId="0" applyFont="1" applyBorder="1" applyAlignment="1">
      <alignment horizontal="right" vertical="top" wrapText="1"/>
    </xf>
    <xf numFmtId="0" fontId="43" fillId="0" borderId="26" xfId="0" applyFont="1" applyBorder="1" applyAlignment="1">
      <alignment horizontal="left" vertical="top" wrapText="1"/>
    </xf>
    <xf numFmtId="0" fontId="43" fillId="0" borderId="26" xfId="0" applyFont="1" applyBorder="1" applyAlignment="1">
      <alignment vertical="top" wrapText="1"/>
    </xf>
    <xf numFmtId="0" fontId="41" fillId="0" borderId="26" xfId="0" applyFont="1" applyBorder="1" applyAlignment="1">
      <alignment horizontal="left" vertical="top" wrapText="1"/>
    </xf>
    <xf numFmtId="0" fontId="41" fillId="0" borderId="21" xfId="0" applyFont="1" applyBorder="1" applyAlignment="1">
      <alignment vertical="top" wrapText="1"/>
    </xf>
    <xf numFmtId="0" fontId="43" fillId="0" borderId="18" xfId="0" applyFont="1" applyBorder="1" applyAlignment="1">
      <alignment wrapText="1"/>
    </xf>
    <xf numFmtId="0" fontId="51" fillId="0" borderId="3" xfId="0" applyFont="1" applyBorder="1" applyAlignment="1">
      <alignment horizontal="center" vertical="top" wrapText="1"/>
    </xf>
    <xf numFmtId="0" fontId="43" fillId="0" borderId="10" xfId="0" applyFont="1" applyBorder="1" applyAlignment="1">
      <alignment wrapText="1"/>
    </xf>
    <xf numFmtId="0" fontId="43" fillId="0" borderId="24" xfId="0" applyFont="1" applyBorder="1" applyAlignment="1">
      <alignment vertical="top" wrapText="1"/>
    </xf>
    <xf numFmtId="0" fontId="51" fillId="0" borderId="11" xfId="0" applyFont="1" applyBorder="1" applyAlignment="1">
      <alignment wrapText="1"/>
    </xf>
    <xf numFmtId="0" fontId="51" fillId="0" borderId="19" xfId="0" applyFont="1" applyBorder="1" applyAlignment="1">
      <alignment vertical="top" wrapText="1"/>
    </xf>
    <xf numFmtId="0" fontId="41" fillId="0" borderId="24" xfId="0" applyFont="1" applyBorder="1" applyAlignment="1">
      <alignment vertical="top" wrapText="1"/>
    </xf>
    <xf numFmtId="0" fontId="43" fillId="0" borderId="19" xfId="0" applyFont="1" applyBorder="1" applyAlignment="1">
      <alignment horizontal="left" vertical="top" wrapText="1"/>
    </xf>
    <xf numFmtId="0" fontId="43" fillId="0" borderId="10" xfId="0" applyFont="1" applyBorder="1" applyAlignment="1">
      <alignment horizontal="center" vertical="top"/>
    </xf>
    <xf numFmtId="0" fontId="51" fillId="0" borderId="30" xfId="0" applyFont="1" applyBorder="1" applyAlignment="1">
      <alignment vertical="top" wrapText="1"/>
    </xf>
    <xf numFmtId="0" fontId="43" fillId="0" borderId="31" xfId="0" applyNumberFormat="1" applyFont="1" applyBorder="1" applyAlignment="1">
      <alignment vertical="top" wrapText="1"/>
    </xf>
    <xf numFmtId="0" fontId="43" fillId="0" borderId="32" xfId="0" applyNumberFormat="1" applyFont="1" applyBorder="1" applyAlignment="1">
      <alignment vertical="top" wrapText="1"/>
    </xf>
    <xf numFmtId="0" fontId="51" fillId="0" borderId="22" xfId="0" applyFont="1" applyBorder="1" applyAlignment="1">
      <alignment vertical="top" wrapText="1"/>
    </xf>
    <xf numFmtId="0" fontId="43" fillId="0" borderId="30" xfId="0" applyFont="1" applyBorder="1" applyAlignment="1">
      <alignment vertical="top" wrapText="1"/>
    </xf>
    <xf numFmtId="0" fontId="51" fillId="0" borderId="33" xfId="0" applyFont="1" applyBorder="1" applyAlignment="1">
      <alignment vertical="top" wrapText="1"/>
    </xf>
    <xf numFmtId="0" fontId="43" fillId="0" borderId="19" xfId="0" applyFont="1" applyBorder="1" applyAlignment="1">
      <alignment wrapText="1"/>
    </xf>
    <xf numFmtId="0" fontId="43" fillId="0" borderId="18" xfId="0" applyFont="1" applyBorder="1" applyAlignment="1">
      <alignment vertical="top" wrapText="1"/>
    </xf>
    <xf numFmtId="0" fontId="43" fillId="0" borderId="30" xfId="0" applyFont="1" applyBorder="1" applyAlignment="1">
      <alignment horizontal="justify" vertical="top" wrapText="1"/>
    </xf>
    <xf numFmtId="0" fontId="51" fillId="0" borderId="34" xfId="0" applyFont="1" applyBorder="1" applyAlignment="1">
      <alignment vertical="top" wrapText="1"/>
    </xf>
    <xf numFmtId="0" fontId="43" fillId="0" borderId="13" xfId="0" applyNumberFormat="1" applyFont="1" applyBorder="1" applyAlignment="1">
      <alignment horizontal="justify" vertical="top" wrapText="1"/>
    </xf>
    <xf numFmtId="0" fontId="43" fillId="0" borderId="13" xfId="0" applyFont="1" applyFill="1" applyBorder="1" applyAlignment="1">
      <alignment vertical="top" wrapText="1"/>
    </xf>
    <xf numFmtId="0" fontId="43" fillId="0" borderId="19" xfId="0" applyFont="1" applyFill="1" applyBorder="1" applyAlignment="1">
      <alignment wrapText="1"/>
    </xf>
    <xf numFmtId="0" fontId="43" fillId="0" borderId="12" xfId="0" applyFont="1" applyBorder="1" applyAlignment="1">
      <alignment horizontal="center" vertical="top" wrapText="1"/>
    </xf>
    <xf numFmtId="0" fontId="43" fillId="0" borderId="19" xfId="0" applyFont="1" applyBorder="1" applyAlignment="1">
      <alignment/>
    </xf>
    <xf numFmtId="0" fontId="43" fillId="0" borderId="22" xfId="0" applyFont="1" applyBorder="1" applyAlignment="1">
      <alignment/>
    </xf>
    <xf numFmtId="0" fontId="43" fillId="0" borderId="35" xfId="0" applyFont="1" applyBorder="1" applyAlignment="1">
      <alignment vertical="top" wrapText="1"/>
    </xf>
    <xf numFmtId="0" fontId="44" fillId="0" borderId="11" xfId="0" applyFont="1" applyBorder="1" applyAlignment="1">
      <alignment vertical="top" wrapText="1"/>
    </xf>
    <xf numFmtId="0" fontId="44" fillId="0" borderId="10" xfId="0" applyFont="1" applyBorder="1" applyAlignment="1">
      <alignment vertical="top" wrapText="1"/>
    </xf>
    <xf numFmtId="0" fontId="51" fillId="2" borderId="24" xfId="0" applyFont="1" applyFill="1" applyBorder="1" applyAlignment="1">
      <alignment vertical="top" wrapText="1"/>
    </xf>
    <xf numFmtId="0" fontId="44" fillId="2" borderId="11" xfId="0" applyFont="1" applyFill="1" applyBorder="1" applyAlignment="1">
      <alignment vertical="top" wrapText="1"/>
    </xf>
    <xf numFmtId="0" fontId="51" fillId="0" borderId="4" xfId="0" applyFont="1" applyBorder="1" applyAlignment="1">
      <alignment horizontal="center" vertical="top" wrapText="1"/>
    </xf>
    <xf numFmtId="0" fontId="44" fillId="0" borderId="4" xfId="0" applyFont="1" applyBorder="1" applyAlignment="1">
      <alignment horizontal="center" vertical="top" wrapText="1"/>
    </xf>
    <xf numFmtId="0" fontId="51" fillId="0" borderId="3" xfId="0" applyFont="1" applyBorder="1" applyAlignment="1">
      <alignment horizontal="center"/>
    </xf>
    <xf numFmtId="0" fontId="51" fillId="0" borderId="0" xfId="0" applyFont="1" applyBorder="1" applyAlignment="1">
      <alignment horizontal="center"/>
    </xf>
    <xf numFmtId="0" fontId="42" fillId="2" borderId="3" xfId="0" applyFont="1" applyFill="1" applyBorder="1" applyAlignment="1">
      <alignment horizontal="center"/>
    </xf>
    <xf numFmtId="0" fontId="43" fillId="0" borderId="4" xfId="0" applyFont="1" applyBorder="1" applyAlignment="1">
      <alignment horizontal="center" vertical="top" wrapText="1"/>
    </xf>
    <xf numFmtId="0" fontId="43" fillId="0" borderId="3" xfId="0" applyFont="1" applyBorder="1" applyAlignment="1">
      <alignment horizontal="center" vertical="top" wrapText="1"/>
    </xf>
    <xf numFmtId="0" fontId="43" fillId="0" borderId="0" xfId="0" applyFont="1" applyBorder="1" applyAlignment="1">
      <alignment horizontal="center"/>
    </xf>
    <xf numFmtId="0" fontId="43" fillId="0" borderId="3" xfId="0" applyFont="1" applyBorder="1" applyAlignment="1">
      <alignment horizontal="center"/>
    </xf>
    <xf numFmtId="0" fontId="51" fillId="0" borderId="4" xfId="0" applyFont="1" applyFill="1" applyBorder="1" applyAlignment="1">
      <alignment horizontal="center" vertical="top" wrapText="1"/>
    </xf>
    <xf numFmtId="0" fontId="51" fillId="0" borderId="3" xfId="0" applyFont="1" applyFill="1" applyBorder="1" applyAlignment="1">
      <alignment horizontal="center" vertical="top" wrapText="1"/>
    </xf>
    <xf numFmtId="0" fontId="51" fillId="0" borderId="0" xfId="0" applyFont="1" applyBorder="1" applyAlignment="1">
      <alignment horizontal="center" vertical="top" wrapText="1"/>
    </xf>
    <xf numFmtId="0" fontId="43" fillId="0" borderId="4" xfId="0" applyFont="1" applyBorder="1" applyAlignment="1">
      <alignment horizontal="center" wrapText="1"/>
    </xf>
    <xf numFmtId="0" fontId="44" fillId="0" borderId="0" xfId="0" applyFont="1" applyBorder="1" applyAlignment="1">
      <alignment horizontal="center" wrapText="1"/>
    </xf>
    <xf numFmtId="0" fontId="47" fillId="0" borderId="0" xfId="0" applyFont="1" applyBorder="1" applyAlignment="1">
      <alignment horizontal="center"/>
    </xf>
    <xf numFmtId="0" fontId="44" fillId="0" borderId="0" xfId="0" applyFont="1" applyBorder="1" applyAlignment="1">
      <alignment horizontal="center" vertical="top" wrapText="1"/>
    </xf>
    <xf numFmtId="0" fontId="43" fillId="0" borderId="0" xfId="0" applyFont="1" applyBorder="1" applyAlignment="1">
      <alignment wrapText="1"/>
    </xf>
    <xf numFmtId="0" fontId="43" fillId="0" borderId="0" xfId="0" applyFont="1" applyBorder="1" applyAlignment="1">
      <alignment horizontal="center" vertical="top" wrapText="1"/>
    </xf>
    <xf numFmtId="0" fontId="41" fillId="0" borderId="4" xfId="0" applyFont="1" applyBorder="1" applyAlignment="1">
      <alignment horizontal="center" vertical="top" wrapText="1"/>
    </xf>
    <xf numFmtId="0" fontId="43" fillId="0" borderId="3" xfId="0" applyFont="1" applyBorder="1" applyAlignment="1">
      <alignment horizontal="center" wrapText="1"/>
    </xf>
    <xf numFmtId="0" fontId="47" fillId="0" borderId="4" xfId="0" applyFont="1" applyBorder="1" applyAlignment="1">
      <alignment horizontal="center" vertical="top" wrapText="1"/>
    </xf>
    <xf numFmtId="0" fontId="43" fillId="2" borderId="7" xfId="0" applyFont="1" applyFill="1" applyBorder="1" applyAlignment="1">
      <alignment horizontal="center" vertical="top" wrapText="1"/>
    </xf>
    <xf numFmtId="0" fontId="43" fillId="2" borderId="5" xfId="0" applyFont="1" applyFill="1" applyBorder="1" applyAlignment="1">
      <alignment horizontal="center" vertical="top" wrapText="1"/>
    </xf>
    <xf numFmtId="0" fontId="43" fillId="2" borderId="6" xfId="0" applyFont="1" applyFill="1" applyBorder="1" applyAlignment="1">
      <alignment horizontal="center" vertical="top" wrapText="1"/>
    </xf>
    <xf numFmtId="0" fontId="42" fillId="2" borderId="5" xfId="0" applyFont="1" applyFill="1" applyBorder="1" applyAlignment="1">
      <alignment horizontal="center"/>
    </xf>
    <xf numFmtId="0" fontId="49" fillId="0" borderId="16" xfId="0" applyFont="1" applyBorder="1" applyAlignment="1">
      <alignment horizontal="center"/>
    </xf>
    <xf numFmtId="0" fontId="49" fillId="0" borderId="2" xfId="0" applyFont="1" applyBorder="1" applyAlignment="1">
      <alignment horizontal="center"/>
    </xf>
    <xf numFmtId="0" fontId="49" fillId="0" borderId="1" xfId="0" applyFont="1" applyFill="1" applyBorder="1" applyAlignment="1">
      <alignment horizontal="center"/>
    </xf>
    <xf numFmtId="0" fontId="49" fillId="0" borderId="3" xfId="0" applyFont="1" applyBorder="1" applyAlignment="1">
      <alignment horizontal="center"/>
    </xf>
    <xf numFmtId="0" fontId="49" fillId="0" borderId="0" xfId="0" applyFont="1" applyBorder="1" applyAlignment="1">
      <alignment horizontal="center"/>
    </xf>
    <xf numFmtId="0" fontId="49" fillId="0" borderId="3" xfId="0" applyFont="1" applyFill="1" applyBorder="1" applyAlignment="1">
      <alignment horizontal="center"/>
    </xf>
    <xf numFmtId="0" fontId="49" fillId="0" borderId="17" xfId="0" applyFont="1" applyBorder="1" applyAlignment="1">
      <alignment horizontal="center"/>
    </xf>
    <xf numFmtId="0" fontId="49" fillId="0" borderId="16" xfId="0" applyFont="1" applyFill="1" applyBorder="1" applyAlignment="1">
      <alignment horizontal="center"/>
    </xf>
    <xf numFmtId="0" fontId="42" fillId="0" borderId="16" xfId="0" applyFont="1" applyBorder="1" applyAlignment="1">
      <alignment horizontal="center"/>
    </xf>
    <xf numFmtId="0" fontId="42" fillId="0" borderId="17" xfId="0" applyFont="1" applyBorder="1" applyAlignment="1">
      <alignment horizontal="center"/>
    </xf>
    <xf numFmtId="2" fontId="42" fillId="0" borderId="16" xfId="0" applyNumberFormat="1" applyFont="1" applyFill="1" applyBorder="1" applyAlignment="1">
      <alignment horizontal="center"/>
    </xf>
    <xf numFmtId="0" fontId="42" fillId="0" borderId="17" xfId="0" applyFont="1" applyBorder="1" applyAlignment="1">
      <alignment horizontal="center" wrapText="1"/>
    </xf>
    <xf numFmtId="0" fontId="42" fillId="0" borderId="0" xfId="0" applyFont="1" applyBorder="1" applyAlignment="1">
      <alignment horizontal="center"/>
    </xf>
    <xf numFmtId="0" fontId="42" fillId="0" borderId="0" xfId="0" applyFont="1" applyBorder="1" applyAlignment="1">
      <alignment horizontal="center" wrapText="1"/>
    </xf>
    <xf numFmtId="2" fontId="42" fillId="0" borderId="0" xfId="0" applyNumberFormat="1" applyFont="1" applyFill="1" applyBorder="1" applyAlignment="1">
      <alignment horizontal="center"/>
    </xf>
    <xf numFmtId="0" fontId="24" fillId="0" borderId="0" xfId="0" applyFont="1" applyAlignment="1">
      <alignment horizontal="center"/>
    </xf>
    <xf numFmtId="0" fontId="54" fillId="0" borderId="0" xfId="0" applyFont="1" applyAlignment="1">
      <alignment/>
    </xf>
    <xf numFmtId="0" fontId="24" fillId="0" borderId="36" xfId="0" applyFont="1" applyBorder="1" applyAlignment="1">
      <alignment horizontal="center" wrapText="1"/>
    </xf>
    <xf numFmtId="0" fontId="24" fillId="0" borderId="37" xfId="0" applyFont="1" applyBorder="1" applyAlignment="1">
      <alignment horizontal="center" wrapText="1"/>
    </xf>
    <xf numFmtId="0" fontId="24" fillId="0" borderId="36" xfId="0" applyFont="1" applyBorder="1" applyAlignment="1">
      <alignment horizontal="center"/>
    </xf>
    <xf numFmtId="0" fontId="24" fillId="0" borderId="36" xfId="0" applyFont="1" applyFill="1" applyBorder="1" applyAlignment="1">
      <alignment horizontal="center"/>
    </xf>
    <xf numFmtId="0" fontId="24" fillId="0" borderId="38" xfId="0" applyFont="1" applyBorder="1" applyAlignment="1">
      <alignment horizontal="center" wrapText="1"/>
    </xf>
    <xf numFmtId="0" fontId="24" fillId="0" borderId="39" xfId="0" applyFont="1" applyBorder="1" applyAlignment="1">
      <alignment horizontal="center" wrapText="1"/>
    </xf>
    <xf numFmtId="0" fontId="24" fillId="0" borderId="40" xfId="0" applyFont="1" applyBorder="1" applyAlignment="1">
      <alignment wrapText="1"/>
    </xf>
    <xf numFmtId="0" fontId="24" fillId="0" borderId="41" xfId="0" applyFont="1" applyBorder="1" applyAlignment="1">
      <alignment horizontal="center" wrapText="1"/>
    </xf>
    <xf numFmtId="0" fontId="24" fillId="0" borderId="42" xfId="0" applyFont="1" applyBorder="1" applyAlignment="1">
      <alignment horizontal="center" wrapText="1"/>
    </xf>
    <xf numFmtId="0" fontId="24" fillId="0" borderId="36" xfId="0" applyFont="1" applyFill="1" applyBorder="1" applyAlignment="1">
      <alignment horizontal="center" wrapText="1"/>
    </xf>
    <xf numFmtId="0" fontId="24" fillId="0" borderId="37" xfId="0" applyFont="1" applyBorder="1" applyAlignment="1">
      <alignment horizontal="center"/>
    </xf>
    <xf numFmtId="0" fontId="24" fillId="5" borderId="42" xfId="0" applyFont="1" applyFill="1" applyBorder="1" applyAlignment="1">
      <alignment horizontal="center"/>
    </xf>
    <xf numFmtId="0" fontId="24" fillId="5" borderId="36" xfId="0" applyFont="1" applyFill="1" applyBorder="1" applyAlignment="1">
      <alignment horizontal="center"/>
    </xf>
    <xf numFmtId="0" fontId="24" fillId="5" borderId="37" xfId="0" applyFont="1" applyFill="1" applyBorder="1" applyAlignment="1">
      <alignment horizontal="center"/>
    </xf>
    <xf numFmtId="0" fontId="24" fillId="0" borderId="0" xfId="0" applyFont="1" applyFill="1" applyAlignment="1">
      <alignment/>
    </xf>
    <xf numFmtId="0" fontId="11" fillId="0" borderId="0" xfId="0" applyFill="1" applyAlignment="1">
      <alignment/>
    </xf>
    <xf numFmtId="0" fontId="11" fillId="6" borderId="0" xfId="0" applyFill="1" applyAlignment="1">
      <alignment/>
    </xf>
    <xf numFmtId="0" fontId="24" fillId="0" borderId="43" xfId="0" applyFont="1" applyFill="1" applyBorder="1" applyAlignment="1">
      <alignment horizontal="center"/>
    </xf>
    <xf numFmtId="0" fontId="24" fillId="0" borderId="44" xfId="0" applyFont="1" applyFill="1" applyBorder="1" applyAlignment="1">
      <alignment horizontal="center"/>
    </xf>
    <xf numFmtId="0" fontId="24" fillId="0" borderId="37" xfId="0" applyFont="1" applyFill="1" applyBorder="1" applyAlignment="1">
      <alignment horizontal="center"/>
    </xf>
    <xf numFmtId="0" fontId="24" fillId="0" borderId="45" xfId="0" applyFont="1" applyFill="1" applyBorder="1" applyAlignment="1">
      <alignment horizontal="center"/>
    </xf>
    <xf numFmtId="0" fontId="24" fillId="0" borderId="46" xfId="0" applyFont="1" applyFill="1" applyBorder="1" applyAlignment="1">
      <alignment horizontal="center"/>
    </xf>
    <xf numFmtId="0" fontId="24" fillId="0" borderId="47" xfId="0" applyFont="1" applyFill="1" applyBorder="1" applyAlignment="1">
      <alignment horizontal="center"/>
    </xf>
    <xf numFmtId="0" fontId="24" fillId="0" borderId="48" xfId="0" applyFont="1" applyFill="1" applyBorder="1" applyAlignment="1">
      <alignment horizontal="center"/>
    </xf>
    <xf numFmtId="0" fontId="24" fillId="0" borderId="49" xfId="0" applyFont="1" applyFill="1" applyBorder="1" applyAlignment="1">
      <alignment horizontal="center"/>
    </xf>
    <xf numFmtId="0" fontId="24" fillId="0" borderId="42" xfId="0" applyFont="1" applyFill="1" applyBorder="1" applyAlignment="1">
      <alignment horizontal="center"/>
    </xf>
    <xf numFmtId="0" fontId="24" fillId="0" borderId="50" xfId="0" applyFont="1" applyFill="1" applyBorder="1" applyAlignment="1">
      <alignment horizontal="center" wrapText="1"/>
    </xf>
    <xf numFmtId="0" fontId="24" fillId="0" borderId="37" xfId="0" applyFont="1" applyFill="1" applyBorder="1" applyAlignment="1">
      <alignment horizontal="center" wrapText="1"/>
    </xf>
    <xf numFmtId="0" fontId="24" fillId="0" borderId="51" xfId="0" applyFont="1" applyFill="1" applyBorder="1" applyAlignment="1">
      <alignment horizontal="center"/>
    </xf>
    <xf numFmtId="0" fontId="24" fillId="0" borderId="49" xfId="0" applyFont="1" applyFill="1" applyBorder="1" applyAlignment="1">
      <alignment horizontal="center" wrapText="1"/>
    </xf>
    <xf numFmtId="0" fontId="24" fillId="0" borderId="52" xfId="0" applyFont="1" applyFill="1" applyBorder="1" applyAlignment="1">
      <alignment horizontal="center"/>
    </xf>
    <xf numFmtId="0" fontId="24" fillId="0" borderId="53" xfId="0" applyFont="1" applyFill="1" applyBorder="1" applyAlignment="1">
      <alignment horizontal="center"/>
    </xf>
    <xf numFmtId="0" fontId="24" fillId="0" borderId="54" xfId="0" applyFont="1" applyFill="1" applyBorder="1" applyAlignment="1">
      <alignment horizontal="center"/>
    </xf>
    <xf numFmtId="0" fontId="24" fillId="0" borderId="55" xfId="0" applyFont="1" applyFill="1" applyBorder="1" applyAlignment="1">
      <alignment horizontal="center"/>
    </xf>
    <xf numFmtId="0" fontId="24" fillId="0" borderId="56" xfId="0" applyFont="1" applyFill="1" applyBorder="1" applyAlignment="1">
      <alignment horizontal="center"/>
    </xf>
    <xf numFmtId="0" fontId="24" fillId="0" borderId="57" xfId="0" applyFont="1" applyFill="1" applyBorder="1" applyAlignment="1">
      <alignment horizontal="center"/>
    </xf>
    <xf numFmtId="0" fontId="24" fillId="0" borderId="0" xfId="0" applyFont="1" applyFill="1" applyBorder="1" applyAlignment="1">
      <alignment horizontal="center"/>
    </xf>
    <xf numFmtId="0" fontId="24" fillId="0" borderId="38" xfId="0" applyFont="1" applyFill="1" applyBorder="1" applyAlignment="1">
      <alignment horizontal="center"/>
    </xf>
    <xf numFmtId="0" fontId="24" fillId="0" borderId="58" xfId="0" applyFont="1" applyFill="1" applyBorder="1" applyAlignment="1">
      <alignment horizontal="center"/>
    </xf>
    <xf numFmtId="0" fontId="24" fillId="0" borderId="59" xfId="0" applyFont="1" applyFill="1" applyBorder="1" applyAlignment="1">
      <alignment horizontal="center"/>
    </xf>
    <xf numFmtId="0" fontId="24" fillId="0" borderId="0" xfId="0" applyFont="1" applyFill="1" applyBorder="1" applyAlignment="1">
      <alignment horizontal="center" wrapText="1"/>
    </xf>
    <xf numFmtId="0" fontId="24" fillId="0" borderId="40" xfId="0" applyFont="1" applyFill="1" applyBorder="1" applyAlignment="1">
      <alignment horizontal="center"/>
    </xf>
    <xf numFmtId="0" fontId="24" fillId="0" borderId="39" xfId="0" applyFont="1" applyFill="1" applyBorder="1" applyAlignment="1">
      <alignment horizontal="center"/>
    </xf>
    <xf numFmtId="0" fontId="24" fillId="5" borderId="36" xfId="0" applyFont="1" applyFill="1" applyBorder="1" applyAlignment="1">
      <alignment horizontal="center" wrapText="1"/>
    </xf>
    <xf numFmtId="0" fontId="24" fillId="0" borderId="60" xfId="0" applyFont="1" applyFill="1" applyBorder="1" applyAlignment="1">
      <alignment horizontal="center"/>
    </xf>
    <xf numFmtId="0" fontId="24" fillId="0" borderId="46" xfId="0" applyFont="1" applyFill="1" applyBorder="1" applyAlignment="1">
      <alignment horizontal="center" wrapText="1"/>
    </xf>
    <xf numFmtId="2" fontId="24" fillId="0" borderId="61" xfId="0" applyNumberFormat="1" applyFont="1" applyFill="1" applyBorder="1" applyAlignment="1">
      <alignment horizontal="center"/>
    </xf>
    <xf numFmtId="2" fontId="24" fillId="0" borderId="57" xfId="0" applyNumberFormat="1" applyFont="1" applyFill="1" applyBorder="1" applyAlignment="1">
      <alignment horizontal="center"/>
    </xf>
    <xf numFmtId="0" fontId="54" fillId="0" borderId="57" xfId="0" applyFont="1" applyFill="1" applyBorder="1" applyAlignment="1">
      <alignment horizontal="center"/>
    </xf>
    <xf numFmtId="0" fontId="24" fillId="0" borderId="62" xfId="0" applyFont="1" applyFill="1" applyBorder="1" applyAlignment="1">
      <alignment horizontal="center"/>
    </xf>
    <xf numFmtId="0" fontId="24" fillId="0" borderId="63" xfId="0" applyFont="1" applyFill="1" applyBorder="1" applyAlignment="1">
      <alignment horizontal="center" wrapText="1"/>
    </xf>
    <xf numFmtId="0" fontId="24" fillId="0" borderId="38" xfId="0" applyFont="1" applyFill="1" applyBorder="1" applyAlignment="1">
      <alignment horizontal="center" wrapText="1"/>
    </xf>
    <xf numFmtId="0" fontId="56" fillId="0" borderId="10" xfId="0" applyFont="1" applyBorder="1" applyAlignment="1">
      <alignment vertical="top" wrapText="1"/>
    </xf>
    <xf numFmtId="0" fontId="24" fillId="0" borderId="11" xfId="0" applyFont="1" applyBorder="1" applyAlignment="1">
      <alignment horizontal="left" wrapText="1"/>
    </xf>
    <xf numFmtId="0" fontId="24" fillId="0" borderId="64" xfId="0" applyFont="1" applyFill="1" applyBorder="1" applyAlignment="1">
      <alignment horizontal="center"/>
    </xf>
    <xf numFmtId="0" fontId="24" fillId="0" borderId="11" xfId="0" applyFont="1" applyBorder="1" applyAlignment="1">
      <alignment horizontal="center" wrapText="1"/>
    </xf>
    <xf numFmtId="0" fontId="24" fillId="0" borderId="65" xfId="0" applyFont="1" applyFill="1" applyBorder="1" applyAlignment="1">
      <alignment horizontal="center"/>
    </xf>
    <xf numFmtId="2" fontId="24" fillId="0" borderId="38" xfId="0" applyNumberFormat="1" applyFont="1" applyFill="1" applyBorder="1" applyAlignment="1">
      <alignment horizontal="center"/>
    </xf>
    <xf numFmtId="0" fontId="24" fillId="0" borderId="66" xfId="0" applyFont="1" applyFill="1" applyBorder="1" applyAlignment="1">
      <alignment horizontal="center"/>
    </xf>
    <xf numFmtId="0" fontId="24" fillId="0" borderId="67" xfId="0" applyFont="1" applyFill="1" applyBorder="1" applyAlignment="1">
      <alignment horizontal="center"/>
    </xf>
    <xf numFmtId="0" fontId="24" fillId="0" borderId="68" xfId="0" applyFont="1" applyFill="1" applyBorder="1" applyAlignment="1">
      <alignment horizontal="center"/>
    </xf>
    <xf numFmtId="0" fontId="24" fillId="0" borderId="69" xfId="0" applyFont="1" applyFill="1" applyBorder="1" applyAlignment="1">
      <alignment horizontal="center" wrapText="1"/>
    </xf>
    <xf numFmtId="0" fontId="24" fillId="0" borderId="53" xfId="0" applyFont="1" applyFill="1" applyBorder="1" applyAlignment="1">
      <alignment horizontal="center" wrapText="1"/>
    </xf>
    <xf numFmtId="0" fontId="24" fillId="0" borderId="36" xfId="0" applyFont="1" applyFill="1" applyBorder="1" applyAlignment="1">
      <alignment vertical="top" wrapText="1"/>
    </xf>
    <xf numFmtId="0" fontId="24" fillId="0" borderId="70" xfId="0" applyFont="1" applyFill="1" applyBorder="1" applyAlignment="1">
      <alignment horizontal="center"/>
    </xf>
    <xf numFmtId="0" fontId="24" fillId="0" borderId="71" xfId="0" applyFont="1" applyFill="1" applyBorder="1" applyAlignment="1">
      <alignment horizontal="center"/>
    </xf>
    <xf numFmtId="0" fontId="24" fillId="0" borderId="65" xfId="0" applyFont="1" applyFill="1" applyBorder="1" applyAlignment="1">
      <alignment vertical="top" wrapText="1"/>
    </xf>
    <xf numFmtId="49" fontId="24" fillId="0" borderId="36" xfId="0" applyNumberFormat="1" applyFont="1" applyFill="1" applyBorder="1" applyAlignment="1">
      <alignment horizontal="center" wrapText="1"/>
    </xf>
    <xf numFmtId="0" fontId="24" fillId="0" borderId="39" xfId="0" applyFont="1" applyFill="1" applyBorder="1" applyAlignment="1">
      <alignment horizontal="center" wrapText="1"/>
    </xf>
    <xf numFmtId="0" fontId="24" fillId="5" borderId="72" xfId="0" applyFont="1" applyFill="1" applyBorder="1" applyAlignment="1">
      <alignment horizontal="center"/>
    </xf>
    <xf numFmtId="0" fontId="24" fillId="5" borderId="54" xfId="0" applyFont="1" applyFill="1" applyBorder="1" applyAlignment="1">
      <alignment horizontal="center"/>
    </xf>
    <xf numFmtId="0" fontId="24" fillId="5" borderId="55" xfId="0" applyFont="1" applyFill="1" applyBorder="1" applyAlignment="1">
      <alignment horizontal="center"/>
    </xf>
    <xf numFmtId="0" fontId="24" fillId="5" borderId="73" xfId="0" applyFont="1" applyFill="1" applyBorder="1" applyAlignment="1">
      <alignment horizontal="center"/>
    </xf>
    <xf numFmtId="0" fontId="24" fillId="0" borderId="72" xfId="0" applyFont="1" applyFill="1" applyBorder="1" applyAlignment="1">
      <alignment horizontal="center"/>
    </xf>
    <xf numFmtId="2" fontId="24" fillId="0" borderId="56" xfId="0" applyNumberFormat="1" applyFont="1" applyFill="1" applyBorder="1" applyAlignment="1">
      <alignment horizontal="center"/>
    </xf>
    <xf numFmtId="0" fontId="24" fillId="0" borderId="53" xfId="0" applyFont="1" applyFill="1" applyBorder="1" applyAlignment="1">
      <alignment horizontal="left" wrapText="1"/>
    </xf>
    <xf numFmtId="0" fontId="24" fillId="0" borderId="49" xfId="0" applyFont="1" applyFill="1" applyBorder="1" applyAlignment="1">
      <alignment horizontal="left" vertical="top" wrapText="1"/>
    </xf>
    <xf numFmtId="0" fontId="24" fillId="0" borderId="53" xfId="0" applyNumberFormat="1" applyFont="1" applyFill="1" applyBorder="1" applyAlignment="1">
      <alignment vertical="top" wrapText="1"/>
    </xf>
    <xf numFmtId="0" fontId="24" fillId="0" borderId="37" xfId="0" applyFont="1" applyFill="1" applyBorder="1" applyAlignment="1">
      <alignment horizontal="left" wrapText="1"/>
    </xf>
    <xf numFmtId="0" fontId="24" fillId="0" borderId="53" xfId="0" applyNumberFormat="1" applyFont="1" applyFill="1" applyBorder="1" applyAlignment="1">
      <alignment horizontal="left" wrapText="1"/>
    </xf>
    <xf numFmtId="0" fontId="24" fillId="0" borderId="49" xfId="0" applyFont="1" applyFill="1" applyBorder="1" applyAlignment="1">
      <alignment vertical="top" wrapText="1"/>
    </xf>
    <xf numFmtId="0" fontId="24" fillId="0" borderId="54" xfId="0" applyFont="1" applyFill="1" applyBorder="1" applyAlignment="1">
      <alignment/>
    </xf>
    <xf numFmtId="0" fontId="24" fillId="0" borderId="0" xfId="0" applyFont="1" applyFill="1" applyBorder="1" applyAlignment="1">
      <alignment vertical="top" wrapText="1"/>
    </xf>
    <xf numFmtId="0" fontId="24" fillId="0" borderId="36" xfId="0" applyNumberFormat="1" applyFont="1" applyFill="1" applyBorder="1" applyAlignment="1">
      <alignment vertical="top" wrapText="1"/>
    </xf>
    <xf numFmtId="2" fontId="24" fillId="0" borderId="36" xfId="0" applyNumberFormat="1" applyFont="1" applyFill="1" applyBorder="1" applyAlignment="1">
      <alignment horizontal="center"/>
    </xf>
    <xf numFmtId="0" fontId="24" fillId="0" borderId="0" xfId="0" applyFont="1" applyFill="1" applyBorder="1" applyAlignment="1">
      <alignment horizontal="left" wrapText="1"/>
    </xf>
    <xf numFmtId="2" fontId="24" fillId="0" borderId="54" xfId="0" applyNumberFormat="1" applyFont="1" applyFill="1" applyBorder="1" applyAlignment="1">
      <alignment horizontal="center"/>
    </xf>
    <xf numFmtId="0" fontId="24" fillId="0" borderId="38" xfId="0" applyFont="1" applyFill="1" applyBorder="1" applyAlignment="1">
      <alignment horizontal="left" wrapText="1"/>
    </xf>
    <xf numFmtId="0" fontId="24" fillId="0" borderId="74" xfId="0" applyFont="1" applyFill="1" applyBorder="1" applyAlignment="1">
      <alignment horizontal="center"/>
    </xf>
    <xf numFmtId="0" fontId="24" fillId="0" borderId="75" xfId="0" applyFont="1" applyFill="1" applyBorder="1" applyAlignment="1">
      <alignment horizontal="center"/>
    </xf>
    <xf numFmtId="0" fontId="24" fillId="0" borderId="76" xfId="0" applyFont="1" applyFill="1" applyBorder="1" applyAlignment="1">
      <alignment vertical="top" wrapText="1"/>
    </xf>
    <xf numFmtId="0" fontId="24" fillId="0" borderId="77" xfId="0" applyFont="1" applyFill="1" applyBorder="1" applyAlignment="1">
      <alignment horizontal="center"/>
    </xf>
    <xf numFmtId="0" fontId="24" fillId="0" borderId="48" xfId="0" applyFont="1" applyFill="1" applyBorder="1" applyAlignment="1">
      <alignment vertical="top" wrapText="1"/>
    </xf>
    <xf numFmtId="0" fontId="24" fillId="0" borderId="78" xfId="0" applyFont="1" applyFill="1" applyBorder="1" applyAlignment="1">
      <alignment horizontal="center"/>
    </xf>
    <xf numFmtId="0" fontId="24" fillId="0" borderId="79" xfId="0" applyFont="1" applyFill="1" applyBorder="1" applyAlignment="1">
      <alignment horizontal="center"/>
    </xf>
    <xf numFmtId="0" fontId="24" fillId="0" borderId="80" xfId="0" applyFont="1" applyFill="1" applyBorder="1" applyAlignment="1">
      <alignment horizontal="center"/>
    </xf>
    <xf numFmtId="0" fontId="24" fillId="0" borderId="81" xfId="0" applyFont="1" applyFill="1" applyBorder="1" applyAlignment="1">
      <alignment vertical="top" wrapText="1"/>
    </xf>
    <xf numFmtId="0" fontId="24" fillId="0" borderId="81" xfId="0" applyFont="1" applyFill="1" applyBorder="1" applyAlignment="1">
      <alignment horizontal="center" wrapText="1"/>
    </xf>
    <xf numFmtId="0" fontId="24" fillId="0" borderId="81" xfId="0" applyFont="1" applyFill="1" applyBorder="1" applyAlignment="1">
      <alignment horizontal="center"/>
    </xf>
    <xf numFmtId="0" fontId="24" fillId="0" borderId="73" xfId="0" applyFont="1" applyFill="1" applyBorder="1" applyAlignment="1">
      <alignment horizontal="center"/>
    </xf>
    <xf numFmtId="0" fontId="24" fillId="0" borderId="41" xfId="0" applyFont="1" applyFill="1" applyBorder="1" applyAlignment="1">
      <alignment horizontal="center"/>
    </xf>
    <xf numFmtId="0" fontId="24" fillId="0" borderId="82" xfId="0" applyFont="1" applyFill="1" applyBorder="1" applyAlignment="1">
      <alignment horizontal="center" wrapText="1"/>
    </xf>
    <xf numFmtId="0" fontId="24" fillId="0" borderId="38" xfId="0" applyFont="1" applyFill="1" applyBorder="1" applyAlignment="1">
      <alignment vertical="top" wrapText="1"/>
    </xf>
    <xf numFmtId="0" fontId="24" fillId="0" borderId="77" xfId="0" applyFont="1" applyFill="1" applyBorder="1" applyAlignment="1">
      <alignment vertical="top" wrapText="1"/>
    </xf>
    <xf numFmtId="0" fontId="24" fillId="0" borderId="83" xfId="0" applyFont="1" applyFill="1" applyBorder="1" applyAlignment="1">
      <alignment horizontal="center"/>
    </xf>
    <xf numFmtId="0" fontId="24" fillId="0" borderId="11" xfId="0" applyFont="1" applyFill="1" applyBorder="1" applyAlignment="1">
      <alignment wrapText="1"/>
    </xf>
    <xf numFmtId="0" fontId="24" fillId="5" borderId="36" xfId="0" applyFont="1" applyFill="1" applyBorder="1" applyAlignment="1">
      <alignment/>
    </xf>
    <xf numFmtId="0" fontId="24" fillId="0" borderId="57" xfId="0" applyFont="1" applyFill="1" applyBorder="1" applyAlignment="1">
      <alignment/>
    </xf>
    <xf numFmtId="0" fontId="24" fillId="0" borderId="37" xfId="0" applyNumberFormat="1" applyFont="1" applyFill="1" applyBorder="1" applyAlignment="1">
      <alignment horizontal="center" wrapText="1"/>
    </xf>
    <xf numFmtId="2" fontId="24" fillId="0" borderId="37" xfId="0" applyNumberFormat="1" applyFont="1" applyFill="1" applyBorder="1" applyAlignment="1">
      <alignment horizontal="center"/>
    </xf>
    <xf numFmtId="1" fontId="24" fillId="0" borderId="36" xfId="0" applyNumberFormat="1" applyFont="1" applyFill="1" applyBorder="1" applyAlignment="1">
      <alignment horizontal="center"/>
    </xf>
    <xf numFmtId="0" fontId="24" fillId="0" borderId="37" xfId="0" applyFont="1" applyFill="1" applyBorder="1" applyAlignment="1">
      <alignment vertical="top" wrapText="1"/>
    </xf>
    <xf numFmtId="0" fontId="24" fillId="0" borderId="37" xfId="0" applyFont="1" applyFill="1" applyBorder="1" applyAlignment="1">
      <alignment/>
    </xf>
    <xf numFmtId="0" fontId="24" fillId="0" borderId="39" xfId="0" applyFont="1" applyFill="1" applyBorder="1" applyAlignment="1">
      <alignment wrapText="1"/>
    </xf>
    <xf numFmtId="0" fontId="24" fillId="0" borderId="0" xfId="0" applyFont="1" applyFill="1" applyAlignment="1">
      <alignment horizontal="center"/>
    </xf>
    <xf numFmtId="0" fontId="0" fillId="0" borderId="0" xfId="0" applyFont="1" applyAlignment="1">
      <alignment horizontal="center"/>
    </xf>
    <xf numFmtId="0" fontId="0" fillId="0" borderId="0" xfId="0" applyFont="1" applyAlignment="1">
      <alignment/>
    </xf>
    <xf numFmtId="0" fontId="9" fillId="0" borderId="8" xfId="0" applyFont="1" applyBorder="1" applyAlignment="1">
      <alignment horizontal="center"/>
    </xf>
    <xf numFmtId="2" fontId="61" fillId="0" borderId="0" xfId="0" applyNumberFormat="1" applyFont="1" applyFill="1" applyBorder="1" applyAlignment="1">
      <alignment horizontal="center"/>
    </xf>
    <xf numFmtId="0" fontId="24" fillId="4" borderId="11" xfId="0" applyFont="1" applyFill="1" applyBorder="1" applyAlignment="1">
      <alignment horizontal="center"/>
    </xf>
    <xf numFmtId="0" fontId="24" fillId="0" borderId="11" xfId="0" applyFont="1" applyBorder="1" applyAlignment="1">
      <alignment horizontal="center"/>
    </xf>
    <xf numFmtId="0" fontId="59" fillId="4" borderId="11" xfId="0" applyFont="1" applyFill="1" applyBorder="1" applyAlignment="1">
      <alignment horizontal="center"/>
    </xf>
    <xf numFmtId="0" fontId="20" fillId="0" borderId="11" xfId="0" applyFont="1" applyBorder="1" applyAlignment="1">
      <alignment horizontal="center"/>
    </xf>
    <xf numFmtId="0" fontId="56" fillId="4" borderId="11" xfId="0" applyFont="1" applyFill="1" applyBorder="1" applyAlignment="1">
      <alignment horizontal="center"/>
    </xf>
    <xf numFmtId="2" fontId="56" fillId="5" borderId="11" xfId="0" applyNumberFormat="1" applyFont="1" applyFill="1" applyBorder="1" applyAlignment="1">
      <alignment horizontal="center"/>
    </xf>
    <xf numFmtId="0" fontId="24" fillId="5" borderId="11" xfId="0" applyFont="1" applyFill="1" applyBorder="1" applyAlignment="1">
      <alignment horizontal="center"/>
    </xf>
    <xf numFmtId="0" fontId="60" fillId="4" borderId="18" xfId="0" applyFont="1" applyFill="1" applyBorder="1" applyAlignment="1">
      <alignment horizontal="center"/>
    </xf>
    <xf numFmtId="0" fontId="56" fillId="4" borderId="16" xfId="0" applyFont="1" applyFill="1" applyBorder="1" applyAlignment="1">
      <alignment horizontal="center"/>
    </xf>
    <xf numFmtId="0" fontId="58" fillId="4" borderId="16" xfId="0" applyFont="1" applyFill="1" applyBorder="1" applyAlignment="1">
      <alignment horizontal="center"/>
    </xf>
    <xf numFmtId="0" fontId="58" fillId="4" borderId="0" xfId="0" applyFont="1" applyFill="1" applyBorder="1" applyAlignment="1">
      <alignment horizontal="center"/>
    </xf>
    <xf numFmtId="0" fontId="56" fillId="4" borderId="10" xfId="0" applyFont="1" applyFill="1" applyBorder="1" applyAlignment="1">
      <alignment horizontal="center"/>
    </xf>
    <xf numFmtId="0" fontId="24" fillId="0" borderId="10" xfId="0" applyFont="1" applyBorder="1" applyAlignment="1">
      <alignment horizontal="center"/>
    </xf>
    <xf numFmtId="2" fontId="61" fillId="0" borderId="0" xfId="0" applyNumberFormat="1" applyFont="1" applyFill="1" applyAlignment="1">
      <alignment horizontal="center"/>
    </xf>
    <xf numFmtId="0" fontId="61" fillId="0" borderId="0" xfId="0" applyFont="1" applyFill="1" applyAlignment="1">
      <alignment horizontal="center"/>
    </xf>
    <xf numFmtId="0" fontId="27" fillId="4" borderId="9" xfId="0" applyFont="1" applyFill="1" applyBorder="1" applyAlignment="1">
      <alignment/>
    </xf>
    <xf numFmtId="0" fontId="39" fillId="5" borderId="11" xfId="0" applyFont="1" applyFill="1" applyBorder="1" applyAlignment="1">
      <alignment horizontal="right" vertical="top" wrapText="1"/>
    </xf>
    <xf numFmtId="0" fontId="39" fillId="5" borderId="20" xfId="0" applyFont="1" applyFill="1" applyBorder="1" applyAlignment="1">
      <alignment horizontal="center" vertical="top" wrapText="1"/>
    </xf>
    <xf numFmtId="0" fontId="39" fillId="5" borderId="26" xfId="0" applyFont="1" applyFill="1" applyBorder="1" applyAlignment="1">
      <alignment horizontal="right" vertical="top" wrapText="1"/>
    </xf>
    <xf numFmtId="0" fontId="51" fillId="5" borderId="11" xfId="0" applyFont="1" applyFill="1" applyBorder="1" applyAlignment="1">
      <alignment/>
    </xf>
    <xf numFmtId="0" fontId="39" fillId="5" borderId="24" xfId="0" applyFont="1" applyFill="1" applyBorder="1" applyAlignment="1">
      <alignment horizontal="right" vertical="top" wrapText="1"/>
    </xf>
    <xf numFmtId="0" fontId="51" fillId="5" borderId="3" xfId="0" applyFont="1" applyFill="1" applyBorder="1" applyAlignment="1">
      <alignment horizontal="center" vertical="top" wrapText="1"/>
    </xf>
    <xf numFmtId="0" fontId="51" fillId="5" borderId="10" xfId="0" applyFont="1" applyFill="1" applyBorder="1" applyAlignment="1">
      <alignment vertical="top" wrapText="1"/>
    </xf>
    <xf numFmtId="0" fontId="51" fillId="5" borderId="13" xfId="0" applyFont="1" applyFill="1" applyBorder="1" applyAlignment="1">
      <alignment horizontal="center" vertical="top" wrapText="1"/>
    </xf>
    <xf numFmtId="0" fontId="51" fillId="2" borderId="15" xfId="0" applyFont="1" applyFill="1" applyBorder="1" applyAlignment="1">
      <alignment horizontal="center"/>
    </xf>
    <xf numFmtId="0" fontId="51" fillId="2" borderId="84" xfId="0" applyFont="1" applyFill="1" applyBorder="1" applyAlignment="1">
      <alignment/>
    </xf>
    <xf numFmtId="0" fontId="51" fillId="2" borderId="17" xfId="0" applyFont="1" applyFill="1" applyBorder="1" applyAlignment="1">
      <alignment horizontal="center"/>
    </xf>
    <xf numFmtId="0" fontId="51" fillId="2" borderId="84" xfId="0" applyFont="1" applyFill="1" applyBorder="1" applyAlignment="1">
      <alignment horizontal="center"/>
    </xf>
    <xf numFmtId="0" fontId="51" fillId="2" borderId="85" xfId="0" applyFont="1" applyFill="1" applyBorder="1" applyAlignment="1">
      <alignment horizontal="center"/>
    </xf>
    <xf numFmtId="0" fontId="58" fillId="5" borderId="42" xfId="0" applyFont="1" applyFill="1" applyBorder="1" applyAlignment="1">
      <alignment horizontal="center"/>
    </xf>
    <xf numFmtId="0" fontId="58" fillId="5" borderId="36" xfId="0" applyFont="1" applyFill="1" applyBorder="1" applyAlignment="1">
      <alignment horizontal="center"/>
    </xf>
    <xf numFmtId="0" fontId="58" fillId="5" borderId="37" xfId="0" applyFont="1" applyFill="1" applyBorder="1" applyAlignment="1">
      <alignment horizontal="center"/>
    </xf>
    <xf numFmtId="0" fontId="58" fillId="5" borderId="74" xfId="0" applyFont="1" applyFill="1" applyBorder="1" applyAlignment="1">
      <alignment horizontal="center"/>
    </xf>
    <xf numFmtId="0" fontId="58" fillId="5" borderId="75" xfId="0" applyFont="1" applyFill="1" applyBorder="1" applyAlignment="1">
      <alignment horizontal="center"/>
    </xf>
    <xf numFmtId="0" fontId="58" fillId="5" borderId="36" xfId="0" applyFont="1" applyFill="1" applyBorder="1" applyAlignment="1">
      <alignment horizontal="center" wrapText="1"/>
    </xf>
    <xf numFmtId="2" fontId="58" fillId="5" borderId="71" xfId="0" applyNumberFormat="1" applyFont="1" applyFill="1" applyBorder="1" applyAlignment="1">
      <alignment horizontal="center"/>
    </xf>
    <xf numFmtId="2" fontId="58" fillId="5" borderId="56" xfId="0" applyNumberFormat="1" applyFont="1" applyFill="1" applyBorder="1" applyAlignment="1">
      <alignment horizontal="center"/>
    </xf>
    <xf numFmtId="0" fontId="58" fillId="5" borderId="56" xfId="0" applyFont="1" applyFill="1" applyBorder="1" applyAlignment="1">
      <alignment horizontal="center"/>
    </xf>
    <xf numFmtId="0" fontId="58" fillId="5" borderId="48" xfId="0" applyFont="1" applyFill="1" applyBorder="1" applyAlignment="1">
      <alignment horizontal="center"/>
    </xf>
    <xf numFmtId="0" fontId="58" fillId="5" borderId="59" xfId="0" applyFont="1" applyFill="1" applyBorder="1" applyAlignment="1">
      <alignment horizontal="center"/>
    </xf>
    <xf numFmtId="0" fontId="58" fillId="5" borderId="57" xfId="0" applyFont="1" applyFill="1" applyBorder="1" applyAlignment="1">
      <alignment horizontal="center"/>
    </xf>
    <xf numFmtId="49" fontId="58" fillId="5" borderId="36" xfId="0" applyNumberFormat="1" applyFont="1" applyFill="1" applyBorder="1" applyAlignment="1">
      <alignment horizontal="center" wrapText="1"/>
    </xf>
    <xf numFmtId="2" fontId="58" fillId="5" borderId="57" xfId="0" applyNumberFormat="1" applyFont="1" applyFill="1" applyBorder="1" applyAlignment="1">
      <alignment horizontal="center"/>
    </xf>
    <xf numFmtId="0" fontId="58" fillId="5" borderId="36" xfId="0" applyFont="1" applyFill="1" applyBorder="1" applyAlignment="1">
      <alignment/>
    </xf>
    <xf numFmtId="0" fontId="58" fillId="5" borderId="37" xfId="0" applyNumberFormat="1" applyFont="1" applyFill="1" applyBorder="1" applyAlignment="1">
      <alignment horizontal="center" wrapText="1"/>
    </xf>
    <xf numFmtId="2" fontId="58" fillId="5" borderId="36" xfId="0" applyNumberFormat="1" applyFont="1" applyFill="1" applyBorder="1" applyAlignment="1">
      <alignment horizontal="center"/>
    </xf>
    <xf numFmtId="2" fontId="58" fillId="5" borderId="37" xfId="0" applyNumberFormat="1" applyFont="1" applyFill="1" applyBorder="1" applyAlignment="1">
      <alignment horizontal="center"/>
    </xf>
    <xf numFmtId="1" fontId="58" fillId="5" borderId="36" xfId="0" applyNumberFormat="1" applyFont="1" applyFill="1" applyBorder="1" applyAlignment="1">
      <alignment horizontal="center"/>
    </xf>
    <xf numFmtId="0" fontId="39" fillId="5" borderId="11" xfId="0" applyFont="1" applyFill="1" applyBorder="1" applyAlignment="1">
      <alignment/>
    </xf>
    <xf numFmtId="0" fontId="51" fillId="5" borderId="16" xfId="0" applyFont="1" applyFill="1" applyBorder="1" applyAlignment="1">
      <alignment/>
    </xf>
    <xf numFmtId="0" fontId="43" fillId="4" borderId="11" xfId="0" applyFont="1" applyFill="1" applyBorder="1" applyAlignment="1">
      <alignment/>
    </xf>
    <xf numFmtId="0" fontId="51" fillId="0" borderId="16" xfId="0" applyFont="1" applyBorder="1" applyAlignment="1">
      <alignment/>
    </xf>
    <xf numFmtId="0" fontId="41" fillId="4" borderId="11" xfId="0" applyFont="1" applyFill="1" applyBorder="1" applyAlignment="1">
      <alignment/>
    </xf>
    <xf numFmtId="0" fontId="41" fillId="4" borderId="19" xfId="0" applyFont="1" applyFill="1" applyBorder="1" applyAlignment="1">
      <alignment/>
    </xf>
    <xf numFmtId="0" fontId="39" fillId="5" borderId="19" xfId="0" applyFont="1" applyFill="1" applyBorder="1" applyAlignment="1">
      <alignment/>
    </xf>
    <xf numFmtId="0" fontId="39" fillId="4" borderId="19" xfId="0" applyFont="1" applyFill="1" applyBorder="1" applyAlignment="1">
      <alignment/>
    </xf>
    <xf numFmtId="0" fontId="41" fillId="4" borderId="30" xfId="0" applyFont="1" applyFill="1" applyBorder="1" applyAlignment="1">
      <alignment/>
    </xf>
    <xf numFmtId="0" fontId="43" fillId="0" borderId="18" xfId="0" applyFont="1" applyBorder="1" applyAlignment="1">
      <alignment/>
    </xf>
    <xf numFmtId="0" fontId="43" fillId="4" borderId="18" xfId="0" applyFont="1" applyFill="1" applyBorder="1" applyAlignment="1">
      <alignment/>
    </xf>
    <xf numFmtId="0" fontId="39" fillId="5" borderId="34" xfId="0" applyFont="1" applyFill="1" applyBorder="1" applyAlignment="1">
      <alignment/>
    </xf>
    <xf numFmtId="0" fontId="43" fillId="4" borderId="10" xfId="0" applyFont="1" applyFill="1" applyBorder="1" applyAlignment="1">
      <alignment/>
    </xf>
    <xf numFmtId="0" fontId="43" fillId="0" borderId="10" xfId="0" applyFont="1" applyBorder="1" applyAlignment="1">
      <alignment/>
    </xf>
    <xf numFmtId="0" fontId="43" fillId="4" borderId="19" xfId="0" applyFont="1" applyFill="1" applyBorder="1" applyAlignment="1">
      <alignment/>
    </xf>
    <xf numFmtId="0" fontId="51" fillId="0" borderId="19" xfId="0" applyFont="1" applyBorder="1" applyAlignment="1">
      <alignment/>
    </xf>
    <xf numFmtId="0" fontId="41" fillId="4" borderId="13" xfId="0" applyFont="1" applyFill="1" applyBorder="1" applyAlignment="1">
      <alignment/>
    </xf>
    <xf numFmtId="0" fontId="43" fillId="0" borderId="24" xfId="0" applyFont="1" applyBorder="1" applyAlignment="1">
      <alignment/>
    </xf>
    <xf numFmtId="0" fontId="39" fillId="5" borderId="31" xfId="0" applyFont="1" applyFill="1" applyBorder="1" applyAlignment="1">
      <alignment/>
    </xf>
    <xf numFmtId="0" fontId="39" fillId="5" borderId="1" xfId="0" applyFont="1" applyFill="1" applyBorder="1" applyAlignment="1">
      <alignment/>
    </xf>
    <xf numFmtId="0" fontId="39" fillId="5" borderId="14" xfId="0" applyFont="1" applyFill="1" applyBorder="1" applyAlignment="1">
      <alignment/>
    </xf>
    <xf numFmtId="0" fontId="39" fillId="5" borderId="86" xfId="0" applyFont="1" applyFill="1" applyBorder="1" applyAlignment="1">
      <alignment/>
    </xf>
    <xf numFmtId="0" fontId="51" fillId="5" borderId="1" xfId="0" applyFont="1" applyFill="1" applyBorder="1" applyAlignment="1">
      <alignment/>
    </xf>
    <xf numFmtId="0" fontId="41" fillId="4" borderId="16" xfId="0" applyFont="1" applyFill="1" applyBorder="1" applyAlignment="1">
      <alignment/>
    </xf>
    <xf numFmtId="0" fontId="51" fillId="4" borderId="16" xfId="0" applyFont="1" applyFill="1" applyBorder="1" applyAlignment="1">
      <alignment/>
    </xf>
    <xf numFmtId="0" fontId="43" fillId="4" borderId="24" xfId="0" applyFont="1" applyFill="1" applyBorder="1" applyAlignment="1">
      <alignment/>
    </xf>
    <xf numFmtId="0" fontId="51" fillId="4" borderId="87" xfId="0" applyFont="1" applyFill="1" applyBorder="1" applyAlignment="1">
      <alignment/>
    </xf>
    <xf numFmtId="0" fontId="51" fillId="4" borderId="20" xfId="0" applyFont="1" applyFill="1" applyBorder="1" applyAlignment="1">
      <alignment/>
    </xf>
    <xf numFmtId="0" fontId="39" fillId="4" borderId="11" xfId="0" applyFont="1" applyFill="1" applyBorder="1" applyAlignment="1">
      <alignment/>
    </xf>
    <xf numFmtId="0" fontId="41" fillId="4" borderId="10" xfId="0" applyFont="1" applyFill="1" applyBorder="1" applyAlignment="1">
      <alignment/>
    </xf>
    <xf numFmtId="0" fontId="43" fillId="0" borderId="26" xfId="0" applyFont="1" applyBorder="1" applyAlignment="1">
      <alignment/>
    </xf>
    <xf numFmtId="0" fontId="43" fillId="0" borderId="13" xfId="0" applyFont="1" applyBorder="1" applyAlignment="1">
      <alignment/>
    </xf>
    <xf numFmtId="0" fontId="51" fillId="0" borderId="5" xfId="0" applyFont="1" applyBorder="1" applyAlignment="1">
      <alignment/>
    </xf>
    <xf numFmtId="0" fontId="43" fillId="0" borderId="35" xfId="0" applyFont="1" applyBorder="1" applyAlignment="1">
      <alignment/>
    </xf>
    <xf numFmtId="0" fontId="43" fillId="0" borderId="30" xfId="0" applyFont="1" applyBorder="1" applyAlignment="1">
      <alignment/>
    </xf>
    <xf numFmtId="0" fontId="39" fillId="4" borderId="18" xfId="0" applyFont="1" applyFill="1" applyBorder="1" applyAlignment="1">
      <alignment/>
    </xf>
    <xf numFmtId="0" fontId="51" fillId="0" borderId="31" xfId="0" applyFont="1" applyBorder="1" applyAlignment="1">
      <alignment/>
    </xf>
    <xf numFmtId="0" fontId="41" fillId="4" borderId="35" xfId="0" applyFont="1" applyFill="1" applyBorder="1" applyAlignment="1">
      <alignment/>
    </xf>
    <xf numFmtId="0" fontId="43" fillId="0" borderId="88" xfId="0" applyFont="1" applyBorder="1" applyAlignment="1">
      <alignment/>
    </xf>
    <xf numFmtId="0" fontId="51" fillId="0" borderId="30" xfId="0" applyFont="1" applyBorder="1" applyAlignment="1">
      <alignment/>
    </xf>
    <xf numFmtId="0" fontId="41" fillId="4" borderId="20" xfId="0" applyFont="1" applyFill="1" applyBorder="1" applyAlignment="1">
      <alignment/>
    </xf>
    <xf numFmtId="0" fontId="43" fillId="0" borderId="20" xfId="0" applyFont="1" applyBorder="1" applyAlignment="1">
      <alignment/>
    </xf>
    <xf numFmtId="0" fontId="51" fillId="0" borderId="33" xfId="0" applyFont="1" applyBorder="1" applyAlignment="1">
      <alignment/>
    </xf>
    <xf numFmtId="0" fontId="51" fillId="2" borderId="11" xfId="0" applyFont="1" applyFill="1" applyBorder="1" applyAlignment="1">
      <alignment/>
    </xf>
    <xf numFmtId="0" fontId="43" fillId="0" borderId="0" xfId="0" applyFont="1" applyBorder="1" applyAlignment="1">
      <alignment/>
    </xf>
    <xf numFmtId="0" fontId="51" fillId="0" borderId="0" xfId="0" applyFont="1" applyBorder="1" applyAlignment="1">
      <alignment/>
    </xf>
    <xf numFmtId="0" fontId="43" fillId="0" borderId="0" xfId="0" applyFont="1" applyAlignment="1">
      <alignment horizontal="right"/>
    </xf>
    <xf numFmtId="2" fontId="61" fillId="0" borderId="0" xfId="0" applyNumberFormat="1" applyFont="1" applyAlignment="1">
      <alignment/>
    </xf>
    <xf numFmtId="0" fontId="61" fillId="0" borderId="0" xfId="0" applyFont="1" applyAlignment="1">
      <alignment/>
    </xf>
    <xf numFmtId="0" fontId="61" fillId="0" borderId="0" xfId="0" applyFont="1" applyBorder="1" applyAlignment="1">
      <alignment/>
    </xf>
    <xf numFmtId="2" fontId="61" fillId="4" borderId="0" xfId="0" applyNumberFormat="1" applyFont="1" applyFill="1" applyBorder="1" applyAlignment="1">
      <alignment/>
    </xf>
    <xf numFmtId="0" fontId="43" fillId="0" borderId="10" xfId="0" applyFont="1" applyBorder="1" applyAlignment="1">
      <alignment horizontal="center" vertical="top" wrapText="1"/>
    </xf>
    <xf numFmtId="0" fontId="41" fillId="4" borderId="30" xfId="0" applyFont="1" applyFill="1" applyBorder="1" applyAlignment="1">
      <alignment horizontal="center"/>
    </xf>
    <xf numFmtId="0" fontId="41" fillId="4" borderId="13" xfId="0" applyFont="1" applyFill="1" applyBorder="1" applyAlignment="1">
      <alignment horizontal="center"/>
    </xf>
    <xf numFmtId="0" fontId="43" fillId="0" borderId="18" xfId="0" applyFont="1" applyBorder="1" applyAlignment="1">
      <alignment horizontal="center"/>
    </xf>
    <xf numFmtId="0" fontId="43" fillId="0" borderId="10" xfId="0" applyFont="1" applyBorder="1" applyAlignment="1">
      <alignment horizontal="center"/>
    </xf>
    <xf numFmtId="0" fontId="12" fillId="0" borderId="24" xfId="0" applyFont="1" applyBorder="1" applyAlignment="1">
      <alignment horizontal="center"/>
    </xf>
    <xf numFmtId="0" fontId="12" fillId="0" borderId="19" xfId="0" applyFont="1" applyBorder="1" applyAlignment="1">
      <alignment horizontal="center"/>
    </xf>
    <xf numFmtId="0" fontId="21" fillId="0" borderId="9" xfId="0" applyFont="1" applyBorder="1" applyAlignment="1">
      <alignment horizontal="center" wrapText="1"/>
    </xf>
    <xf numFmtId="0" fontId="21" fillId="0" borderId="10" xfId="0" applyFont="1" applyBorder="1" applyAlignment="1">
      <alignment horizontal="center"/>
    </xf>
    <xf numFmtId="0" fontId="12" fillId="0" borderId="26" xfId="0" applyFont="1" applyBorder="1" applyAlignment="1">
      <alignment horizontal="center"/>
    </xf>
    <xf numFmtId="0" fontId="12" fillId="0" borderId="13" xfId="0" applyFont="1" applyBorder="1" applyAlignment="1">
      <alignment horizontal="center"/>
    </xf>
    <xf numFmtId="0" fontId="12" fillId="0" borderId="24" xfId="0" applyFont="1" applyBorder="1" applyAlignment="1">
      <alignment horizontal="center" wrapText="1"/>
    </xf>
    <xf numFmtId="0" fontId="12" fillId="0" borderId="19" xfId="0" applyFont="1" applyBorder="1" applyAlignment="1">
      <alignment horizontal="center" wrapText="1"/>
    </xf>
    <xf numFmtId="0" fontId="43" fillId="0" borderId="18" xfId="0" applyFont="1" applyBorder="1" applyAlignment="1">
      <alignment horizontal="center" vertical="top" wrapText="1"/>
    </xf>
    <xf numFmtId="0" fontId="53" fillId="0" borderId="0" xfId="0" applyFont="1" applyAlignment="1">
      <alignment horizontal="center" wrapText="1"/>
    </xf>
    <xf numFmtId="0" fontId="12" fillId="0" borderId="0" xfId="0" applyFont="1" applyAlignment="1">
      <alignment horizontal="center" wrapText="1"/>
    </xf>
    <xf numFmtId="0" fontId="12" fillId="0" borderId="0" xfId="0" applyFont="1" applyAlignment="1">
      <alignment horizontal="center"/>
    </xf>
    <xf numFmtId="49" fontId="28" fillId="0" borderId="0" xfId="0" applyNumberFormat="1" applyFont="1" applyAlignment="1">
      <alignment horizontal="center" wrapText="1"/>
    </xf>
    <xf numFmtId="0" fontId="24" fillId="0" borderId="0" xfId="0" applyFont="1" applyAlignment="1">
      <alignment horizontal="center" wrapText="1"/>
    </xf>
    <xf numFmtId="0" fontId="24" fillId="0" borderId="0" xfId="0" applyFont="1" applyAlignment="1">
      <alignment horizontal="center"/>
    </xf>
    <xf numFmtId="0" fontId="32" fillId="0" borderId="0" xfId="0" applyFont="1" applyAlignment="1">
      <alignment horizontal="center" wrapText="1"/>
    </xf>
    <xf numFmtId="0" fontId="20" fillId="0" borderId="0" xfId="0" applyFont="1" applyAlignment="1">
      <alignment horizontal="center" wrapText="1"/>
    </xf>
    <xf numFmtId="0" fontId="20" fillId="0" borderId="0" xfId="0" applyFont="1" applyAlignment="1">
      <alignment horizontal="center"/>
    </xf>
    <xf numFmtId="0" fontId="31" fillId="0" borderId="14" xfId="0" applyFont="1" applyBorder="1" applyAlignment="1">
      <alignment horizontal="center"/>
    </xf>
    <xf numFmtId="0" fontId="31" fillId="0" borderId="31" xfId="0" applyFont="1" applyBorder="1" applyAlignment="1">
      <alignment horizontal="center"/>
    </xf>
    <xf numFmtId="0" fontId="31" fillId="0" borderId="2" xfId="0" applyFont="1" applyBorder="1" applyAlignment="1">
      <alignment horizontal="center"/>
    </xf>
    <xf numFmtId="0" fontId="18" fillId="0" borderId="0" xfId="0" applyFont="1" applyAlignment="1">
      <alignment horizontal="center" wrapText="1"/>
    </xf>
    <xf numFmtId="0" fontId="19" fillId="0" borderId="18" xfId="0" applyFont="1" applyBorder="1" applyAlignment="1">
      <alignment horizontal="center" wrapText="1"/>
    </xf>
    <xf numFmtId="0" fontId="19" fillId="0" borderId="9" xfId="0" applyFont="1" applyBorder="1" applyAlignment="1">
      <alignment horizontal="center"/>
    </xf>
    <xf numFmtId="0" fontId="19" fillId="0" borderId="10" xfId="0" applyFont="1" applyBorder="1" applyAlignment="1">
      <alignment horizontal="center"/>
    </xf>
    <xf numFmtId="0" fontId="12" fillId="0" borderId="18" xfId="0" applyFont="1" applyBorder="1" applyAlignment="1">
      <alignment horizontal="center" wrapText="1"/>
    </xf>
    <xf numFmtId="0" fontId="12" fillId="0" borderId="9" xfId="0" applyFont="1" applyBorder="1" applyAlignment="1">
      <alignment horizontal="center"/>
    </xf>
    <xf numFmtId="0" fontId="12" fillId="0" borderId="10" xfId="0" applyFont="1" applyBorder="1" applyAlignment="1">
      <alignment horizontal="center"/>
    </xf>
    <xf numFmtId="0" fontId="20" fillId="0" borderId="24" xfId="0" applyFont="1" applyBorder="1" applyAlignment="1">
      <alignment horizontal="center"/>
    </xf>
    <xf numFmtId="0" fontId="20" fillId="0" borderId="20" xfId="0" applyFont="1" applyBorder="1" applyAlignment="1">
      <alignment horizontal="center"/>
    </xf>
    <xf numFmtId="0" fontId="20" fillId="0" borderId="19" xfId="0" applyFont="1" applyBorder="1" applyAlignment="1">
      <alignment horizontal="center"/>
    </xf>
    <xf numFmtId="49" fontId="27" fillId="0" borderId="0" xfId="0" applyNumberFormat="1" applyFont="1" applyAlignment="1">
      <alignment horizontal="center" wrapText="1"/>
    </xf>
    <xf numFmtId="0" fontId="12" fillId="0" borderId="18" xfId="0" applyFont="1" applyBorder="1" applyAlignment="1">
      <alignment horizontal="center"/>
    </xf>
    <xf numFmtId="0" fontId="21" fillId="0" borderId="18" xfId="0" applyFont="1" applyBorder="1" applyAlignment="1">
      <alignment horizontal="center"/>
    </xf>
    <xf numFmtId="0" fontId="21" fillId="0" borderId="89" xfId="0" applyFont="1" applyBorder="1" applyAlignment="1">
      <alignment horizontal="center"/>
    </xf>
    <xf numFmtId="0" fontId="43" fillId="4" borderId="18" xfId="0" applyFont="1" applyFill="1" applyBorder="1" applyAlignment="1">
      <alignment horizontal="center"/>
    </xf>
    <xf numFmtId="0" fontId="43" fillId="4" borderId="10" xfId="0" applyFont="1" applyFill="1" applyBorder="1" applyAlignment="1">
      <alignment horizontal="center"/>
    </xf>
    <xf numFmtId="0" fontId="51" fillId="0" borderId="90" xfId="0" applyFont="1" applyBorder="1" applyAlignment="1">
      <alignment horizontal="center"/>
    </xf>
    <xf numFmtId="0" fontId="51" fillId="0" borderId="91" xfId="0" applyFont="1" applyBorder="1" applyAlignment="1">
      <alignment horizontal="center"/>
    </xf>
    <xf numFmtId="0" fontId="41" fillId="4" borderId="92" xfId="0" applyFont="1" applyFill="1" applyBorder="1" applyAlignment="1">
      <alignment/>
    </xf>
    <xf numFmtId="0" fontId="41" fillId="4" borderId="29" xfId="0" applyFont="1" applyFill="1" applyBorder="1" applyAlignment="1">
      <alignment/>
    </xf>
    <xf numFmtId="0" fontId="51" fillId="0" borderId="90" xfId="0" applyFont="1" applyBorder="1" applyAlignment="1">
      <alignment/>
    </xf>
    <xf numFmtId="0" fontId="51" fillId="0" borderId="91" xfId="0" applyFont="1" applyBorder="1" applyAlignment="1">
      <alignment/>
    </xf>
    <xf numFmtId="0" fontId="43" fillId="0" borderId="0" xfId="0" applyFont="1" applyAlignment="1">
      <alignment horizontal="center" wrapText="1"/>
    </xf>
    <xf numFmtId="0" fontId="43" fillId="0" borderId="0" xfId="0" applyFont="1" applyAlignment="1">
      <alignment horizontal="center"/>
    </xf>
    <xf numFmtId="0" fontId="24" fillId="0" borderId="36" xfId="0" applyFont="1" applyBorder="1" applyAlignment="1">
      <alignment horizontal="center"/>
    </xf>
    <xf numFmtId="0" fontId="24" fillId="0" borderId="66" xfId="0" applyFont="1" applyBorder="1" applyAlignment="1">
      <alignment horizontal="center"/>
    </xf>
    <xf numFmtId="0" fontId="24" fillId="0" borderId="36" xfId="0" applyFont="1" applyBorder="1" applyAlignment="1">
      <alignment horizontal="center" wrapText="1"/>
    </xf>
    <xf numFmtId="0" fontId="24" fillId="0" borderId="73" xfId="0" applyFont="1" applyBorder="1" applyAlignment="1">
      <alignment horizontal="center"/>
    </xf>
    <xf numFmtId="0" fontId="24" fillId="0" borderId="0" xfId="0" applyFont="1" applyBorder="1" applyAlignment="1">
      <alignment/>
    </xf>
    <xf numFmtId="0" fontId="55" fillId="0" borderId="0" xfId="0" applyFont="1" applyBorder="1" applyAlignment="1">
      <alignment horizontal="center" wrapText="1"/>
    </xf>
    <xf numFmtId="0" fontId="24" fillId="0" borderId="37" xfId="0" applyFont="1" applyBorder="1" applyAlignment="1">
      <alignment horizontal="center" wrapText="1"/>
    </xf>
    <xf numFmtId="0" fontId="24" fillId="0" borderId="49" xfId="0" applyFont="1" applyBorder="1" applyAlignment="1">
      <alignment horizontal="center"/>
    </xf>
    <xf numFmtId="0" fontId="24" fillId="0" borderId="36" xfId="0" applyFont="1" applyFill="1" applyBorder="1" applyAlignment="1">
      <alignment horizontal="center"/>
    </xf>
    <xf numFmtId="0" fontId="21" fillId="0" borderId="9" xfId="0" applyFont="1" applyBorder="1" applyAlignment="1">
      <alignment horizontal="center"/>
    </xf>
    <xf numFmtId="0" fontId="43" fillId="0" borderId="18" xfId="0" applyFont="1" applyBorder="1" applyAlignment="1">
      <alignment horizontal="left" vertical="top" wrapText="1"/>
    </xf>
    <xf numFmtId="0" fontId="43" fillId="0" borderId="10" xfId="0" applyFont="1" applyBorder="1" applyAlignment="1">
      <alignment horizontal="left" vertical="top" wrapText="1"/>
    </xf>
    <xf numFmtId="0" fontId="48" fillId="4" borderId="18" xfId="0" applyFont="1" applyFill="1" applyBorder="1" applyAlignment="1">
      <alignment horizontal="center"/>
    </xf>
    <xf numFmtId="0" fontId="48" fillId="4" borderId="10" xfId="0" applyFont="1" applyFill="1" applyBorder="1" applyAlignment="1">
      <alignment horizontal="center"/>
    </xf>
    <xf numFmtId="0" fontId="42" fillId="0" borderId="18" xfId="0" applyFont="1" applyBorder="1" applyAlignment="1">
      <alignment horizontal="center"/>
    </xf>
    <xf numFmtId="0" fontId="42" fillId="0" borderId="10" xfId="0" applyFont="1" applyBorder="1" applyAlignment="1">
      <alignment horizontal="center"/>
    </xf>
    <xf numFmtId="0" fontId="42" fillId="4" borderId="18" xfId="0" applyFont="1" applyFill="1" applyBorder="1" applyAlignment="1">
      <alignment horizontal="center"/>
    </xf>
    <xf numFmtId="0" fontId="42" fillId="4" borderId="10" xfId="0" applyFont="1" applyFill="1" applyBorder="1" applyAlignment="1">
      <alignment horizontal="center"/>
    </xf>
    <xf numFmtId="0" fontId="40" fillId="4" borderId="18" xfId="0" applyFont="1" applyFill="1" applyBorder="1" applyAlignment="1">
      <alignment horizontal="center"/>
    </xf>
    <xf numFmtId="0" fontId="40" fillId="4" borderId="10" xfId="0" applyFont="1" applyFill="1" applyBorder="1" applyAlignment="1">
      <alignment horizontal="center"/>
    </xf>
    <xf numFmtId="0" fontId="43" fillId="0" borderId="3" xfId="0" applyNumberFormat="1" applyFont="1" applyBorder="1" applyAlignment="1">
      <alignment horizontal="left" vertical="top" wrapText="1" shrinkToFit="1"/>
    </xf>
    <xf numFmtId="0" fontId="46" fillId="4" borderId="22" xfId="0" applyFont="1" applyFill="1" applyBorder="1" applyAlignment="1">
      <alignment horizontal="center"/>
    </xf>
    <xf numFmtId="0" fontId="42" fillId="0" borderId="9" xfId="0" applyFont="1" applyBorder="1" applyAlignment="1">
      <alignment horizontal="center"/>
    </xf>
    <xf numFmtId="0" fontId="40" fillId="4" borderId="9" xfId="0" applyFont="1" applyFill="1" applyBorder="1" applyAlignment="1">
      <alignment horizontal="center"/>
    </xf>
    <xf numFmtId="0" fontId="43" fillId="0" borderId="35" xfId="0" applyFont="1" applyBorder="1" applyAlignment="1">
      <alignment horizontal="center" vertical="top" wrapText="1"/>
    </xf>
    <xf numFmtId="0" fontId="43" fillId="0" borderId="26" xfId="0" applyFont="1" applyBorder="1" applyAlignment="1">
      <alignment horizontal="center" vertical="top" wrapText="1"/>
    </xf>
    <xf numFmtId="0" fontId="46" fillId="4" borderId="30" xfId="0" applyFont="1" applyFill="1" applyBorder="1" applyAlignment="1">
      <alignment horizontal="center"/>
    </xf>
    <xf numFmtId="0" fontId="46" fillId="4" borderId="13" xfId="0" applyFont="1" applyFill="1" applyBorder="1" applyAlignment="1">
      <alignment horizontal="center"/>
    </xf>
    <xf numFmtId="0" fontId="31" fillId="0" borderId="0" xfId="0" applyFont="1" applyAlignment="1">
      <alignment horizontal="center" wrapText="1"/>
    </xf>
    <xf numFmtId="0" fontId="31" fillId="0" borderId="0" xfId="0" applyFont="1" applyAlignment="1">
      <alignment horizontal="center"/>
    </xf>
    <xf numFmtId="49" fontId="22" fillId="0" borderId="0" xfId="0" applyNumberFormat="1" applyFont="1" applyAlignment="1">
      <alignment horizontal="center" wrapText="1"/>
    </xf>
    <xf numFmtId="0" fontId="38" fillId="0" borderId="0" xfId="0" applyFont="1" applyAlignment="1">
      <alignment horizontal="center" wrapText="1"/>
    </xf>
    <xf numFmtId="0" fontId="5" fillId="0" borderId="15" xfId="0" applyFont="1" applyBorder="1" applyAlignment="1">
      <alignment horizontal="center"/>
    </xf>
    <xf numFmtId="0" fontId="5" fillId="0" borderId="17" xfId="0" applyFont="1" applyBorder="1" applyAlignment="1">
      <alignment horizontal="center"/>
    </xf>
    <xf numFmtId="0" fontId="5" fillId="0" borderId="33" xfId="0" applyFont="1" applyBorder="1" applyAlignment="1">
      <alignment horizontal="center"/>
    </xf>
    <xf numFmtId="49" fontId="5" fillId="0" borderId="1"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F58"/>
  <sheetViews>
    <sheetView workbookViewId="0" topLeftCell="C1">
      <selection activeCell="B6" sqref="B6:D6"/>
    </sheetView>
  </sheetViews>
  <sheetFormatPr defaultColWidth="9.140625" defaultRowHeight="12.75"/>
  <cols>
    <col min="1" max="1" width="18.8515625" style="56" customWidth="1"/>
    <col min="2" max="2" width="10.00390625" style="56" customWidth="1"/>
    <col min="3" max="3" width="78.140625" style="56" customWidth="1"/>
    <col min="4" max="4" width="39.7109375" style="56" customWidth="1"/>
    <col min="5" max="5" width="9.00390625" style="56" customWidth="1"/>
    <col min="6" max="16384" width="9.140625" style="56" customWidth="1"/>
  </cols>
  <sheetData>
    <row r="1" spans="4:6" ht="83.25" customHeight="1">
      <c r="D1" s="555"/>
      <c r="E1" s="556"/>
      <c r="F1" s="556"/>
    </row>
    <row r="6" spans="2:4" ht="108" customHeight="1">
      <c r="B6" s="554"/>
      <c r="C6" s="554"/>
      <c r="D6" s="554"/>
    </row>
    <row r="8" spans="4:6" ht="12.75">
      <c r="D8" s="557"/>
      <c r="E8" s="557"/>
      <c r="F8" s="557"/>
    </row>
    <row r="11" spans="2:5" ht="30.75" customHeight="1">
      <c r="B11" s="305"/>
      <c r="C11" s="306"/>
      <c r="D11" s="307"/>
      <c r="E11" s="105"/>
    </row>
    <row r="12" spans="2:5" ht="24.75">
      <c r="B12" s="308"/>
      <c r="C12" s="309"/>
      <c r="D12" s="310"/>
      <c r="E12" s="105"/>
    </row>
    <row r="13" spans="2:5" ht="24.75">
      <c r="B13" s="305"/>
      <c r="C13" s="311"/>
      <c r="D13" s="312"/>
      <c r="E13" s="105"/>
    </row>
    <row r="14" spans="2:5" ht="25.5">
      <c r="B14" s="313"/>
      <c r="C14" s="314"/>
      <c r="D14" s="315"/>
      <c r="E14" s="106"/>
    </row>
    <row r="15" spans="2:5" ht="25.5">
      <c r="B15" s="313"/>
      <c r="C15" s="316"/>
      <c r="D15" s="315"/>
      <c r="E15" s="106"/>
    </row>
    <row r="16" spans="2:5" ht="25.5">
      <c r="B16" s="313"/>
      <c r="C16" s="314"/>
      <c r="D16" s="315"/>
      <c r="E16" s="106"/>
    </row>
    <row r="17" spans="2:5" ht="25.5">
      <c r="B17" s="313"/>
      <c r="C17" s="314"/>
      <c r="D17" s="315"/>
      <c r="E17" s="106"/>
    </row>
    <row r="18" spans="2:5" ht="25.5">
      <c r="B18" s="313"/>
      <c r="C18" s="316"/>
      <c r="D18" s="315"/>
      <c r="E18" s="106"/>
    </row>
    <row r="19" spans="2:5" ht="25.5">
      <c r="B19" s="317"/>
      <c r="C19" s="318"/>
      <c r="D19" s="319"/>
      <c r="E19" s="106"/>
    </row>
    <row r="20" spans="2:5" ht="15">
      <c r="B20" s="107"/>
      <c r="C20" s="97"/>
      <c r="D20" s="108"/>
      <c r="E20" s="106"/>
    </row>
    <row r="21" spans="2:5" ht="15">
      <c r="B21" s="107"/>
      <c r="C21" s="97"/>
      <c r="D21" s="108"/>
      <c r="E21" s="106"/>
    </row>
    <row r="22" spans="2:5" ht="15">
      <c r="B22" s="107"/>
      <c r="C22" s="97"/>
      <c r="D22" s="108"/>
      <c r="E22" s="106"/>
    </row>
    <row r="23" spans="2:5" ht="15">
      <c r="B23" s="107"/>
      <c r="C23" s="97"/>
      <c r="D23" s="108"/>
      <c r="E23" s="106"/>
    </row>
    <row r="24" spans="2:5" ht="15">
      <c r="B24" s="102"/>
      <c r="C24" s="109"/>
      <c r="D24" s="110"/>
      <c r="E24" s="106"/>
    </row>
    <row r="25" spans="2:5" ht="15">
      <c r="B25" s="102"/>
      <c r="C25" s="109"/>
      <c r="D25" s="110"/>
      <c r="E25" s="106"/>
    </row>
    <row r="26" spans="1:6" ht="30.75" customHeight="1">
      <c r="A26" s="111"/>
      <c r="B26" s="555"/>
      <c r="C26" s="556"/>
      <c r="D26" s="112"/>
      <c r="E26" s="57"/>
      <c r="F26" s="57"/>
    </row>
    <row r="28" spans="2:5" ht="15">
      <c r="B28" s="102"/>
      <c r="C28" s="109"/>
      <c r="D28" s="110"/>
      <c r="E28" s="106"/>
    </row>
    <row r="29" spans="2:5" ht="15">
      <c r="B29" s="102"/>
      <c r="C29" s="109"/>
      <c r="D29" s="110"/>
      <c r="E29" s="106"/>
    </row>
    <row r="30" spans="2:5" ht="15">
      <c r="B30" s="102"/>
      <c r="C30" s="109"/>
      <c r="D30" s="110"/>
      <c r="E30" s="106"/>
    </row>
    <row r="31" spans="2:5" ht="15">
      <c r="B31" s="102"/>
      <c r="C31" s="113"/>
      <c r="D31" s="110"/>
      <c r="E31" s="106"/>
    </row>
    <row r="32" spans="2:5" ht="15.75">
      <c r="B32" s="102"/>
      <c r="C32" s="114"/>
      <c r="D32" s="115"/>
      <c r="E32" s="106"/>
    </row>
    <row r="33" spans="2:5" ht="14.25">
      <c r="B33" s="94"/>
      <c r="C33" s="109"/>
      <c r="D33" s="109"/>
      <c r="E33" s="111"/>
    </row>
    <row r="34" spans="3:5" ht="14.25">
      <c r="C34" s="111"/>
      <c r="D34" s="111"/>
      <c r="E34" s="111"/>
    </row>
    <row r="35" spans="3:5" ht="14.25">
      <c r="C35" s="111"/>
      <c r="D35" s="111"/>
      <c r="E35" s="111"/>
    </row>
    <row r="36" spans="3:5" ht="14.25">
      <c r="C36" s="111"/>
      <c r="D36" s="111"/>
      <c r="E36" s="111"/>
    </row>
    <row r="37" spans="3:5" ht="14.25">
      <c r="C37" s="111"/>
      <c r="D37" s="111"/>
      <c r="E37" s="111"/>
    </row>
    <row r="38" spans="3:5" ht="14.25">
      <c r="C38" s="111"/>
      <c r="D38" s="111"/>
      <c r="E38" s="111"/>
    </row>
    <row r="39" spans="3:5" ht="14.25">
      <c r="C39" s="111"/>
      <c r="D39" s="111"/>
      <c r="E39" s="111"/>
    </row>
    <row r="40" spans="3:5" ht="14.25">
      <c r="C40" s="111"/>
      <c r="D40" s="111"/>
      <c r="E40" s="111"/>
    </row>
    <row r="41" spans="3:5" ht="14.25">
      <c r="C41" s="111"/>
      <c r="D41" s="111"/>
      <c r="E41" s="111"/>
    </row>
    <row r="42" spans="3:5" ht="14.25">
      <c r="C42" s="111"/>
      <c r="D42" s="111"/>
      <c r="E42" s="111"/>
    </row>
    <row r="43" spans="3:5" ht="14.25">
      <c r="C43" s="111"/>
      <c r="D43" s="111"/>
      <c r="E43" s="111"/>
    </row>
    <row r="44" spans="3:5" ht="14.25">
      <c r="C44" s="111"/>
      <c r="D44" s="111"/>
      <c r="E44" s="111"/>
    </row>
    <row r="45" spans="3:5" ht="14.25">
      <c r="C45" s="111"/>
      <c r="D45" s="111"/>
      <c r="E45" s="111"/>
    </row>
    <row r="46" spans="3:5" ht="14.25">
      <c r="C46" s="111"/>
      <c r="D46" s="111"/>
      <c r="E46" s="111"/>
    </row>
    <row r="47" spans="3:5" ht="14.25">
      <c r="C47" s="111"/>
      <c r="D47" s="111"/>
      <c r="E47" s="111"/>
    </row>
    <row r="48" spans="3:5" ht="14.25">
      <c r="C48" s="111"/>
      <c r="D48" s="111"/>
      <c r="E48" s="111"/>
    </row>
    <row r="49" spans="3:5" ht="14.25">
      <c r="C49" s="111"/>
      <c r="D49" s="111"/>
      <c r="E49" s="111"/>
    </row>
    <row r="50" spans="3:5" ht="14.25">
      <c r="C50" s="111"/>
      <c r="D50" s="111"/>
      <c r="E50" s="111"/>
    </row>
    <row r="51" spans="3:5" ht="14.25">
      <c r="C51" s="111"/>
      <c r="D51" s="111"/>
      <c r="E51" s="111"/>
    </row>
    <row r="52" spans="3:5" ht="14.25">
      <c r="C52" s="111"/>
      <c r="D52" s="111"/>
      <c r="E52" s="111"/>
    </row>
    <row r="53" spans="3:5" ht="14.25">
      <c r="C53" s="111"/>
      <c r="D53" s="111"/>
      <c r="E53" s="111"/>
    </row>
    <row r="54" spans="3:5" ht="14.25">
      <c r="C54" s="111"/>
      <c r="D54" s="111"/>
      <c r="E54" s="111"/>
    </row>
    <row r="55" spans="3:5" ht="14.25">
      <c r="C55" s="111"/>
      <c r="D55" s="111"/>
      <c r="E55" s="111"/>
    </row>
    <row r="56" spans="3:5" ht="14.25">
      <c r="C56" s="111"/>
      <c r="D56" s="111"/>
      <c r="E56" s="111"/>
    </row>
    <row r="57" spans="3:5" ht="14.25">
      <c r="C57" s="111"/>
      <c r="D57" s="111"/>
      <c r="E57" s="111"/>
    </row>
    <row r="58" spans="3:5" ht="14.25">
      <c r="C58" s="111"/>
      <c r="D58" s="111"/>
      <c r="E58" s="111"/>
    </row>
  </sheetData>
  <mergeCells count="4">
    <mergeCell ref="B6:D6"/>
    <mergeCell ref="B26:C26"/>
    <mergeCell ref="D1:F1"/>
    <mergeCell ref="D8:F8"/>
  </mergeCells>
  <printOptions/>
  <pageMargins left="0.75" right="0.75" top="1" bottom="1" header="0.5" footer="0.5"/>
  <pageSetup fitToHeight="1" fitToWidth="1" horizontalDpi="600" verticalDpi="600" orientation="portrait" paperSize="9" scale="52" r:id="rId1"/>
</worksheet>
</file>

<file path=xl/worksheets/sheet2.xml><?xml version="1.0" encoding="utf-8"?>
<worksheet xmlns="http://schemas.openxmlformats.org/spreadsheetml/2006/main" xmlns:r="http://schemas.openxmlformats.org/officeDocument/2006/relationships">
  <sheetPr>
    <pageSetUpPr fitToPage="1"/>
  </sheetPr>
  <dimension ref="B1:J395"/>
  <sheetViews>
    <sheetView tabSelected="1" zoomScale="45" zoomScaleNormal="45" workbookViewId="0" topLeftCell="A1">
      <selection activeCell="L6" sqref="L6"/>
    </sheetView>
  </sheetViews>
  <sheetFormatPr defaultColWidth="9.140625" defaultRowHeight="12.75"/>
  <cols>
    <col min="1" max="1" width="16.7109375" style="56" customWidth="1"/>
    <col min="2" max="2" width="6.57421875" style="56" customWidth="1"/>
    <col min="3" max="3" width="21.28125" style="56" customWidth="1"/>
    <col min="4" max="4" width="55.28125" style="56" customWidth="1"/>
    <col min="5" max="5" width="50.140625" style="56" customWidth="1"/>
    <col min="6" max="6" width="18.28125" style="56" customWidth="1"/>
    <col min="7" max="7" width="38.57421875" style="56" customWidth="1"/>
    <col min="8" max="8" width="15.00390625" style="56" customWidth="1"/>
    <col min="9" max="9" width="19.8515625" style="56" customWidth="1"/>
    <col min="10" max="10" width="12.7109375" style="56" customWidth="1"/>
    <col min="11" max="16384" width="9.140625" style="56" customWidth="1"/>
  </cols>
  <sheetData>
    <row r="1" spans="3:10" ht="15.75" customHeight="1">
      <c r="C1" s="126"/>
      <c r="D1" s="126"/>
      <c r="E1" s="126"/>
      <c r="F1" s="126"/>
      <c r="G1" s="126"/>
      <c r="H1" s="560"/>
      <c r="I1" s="560"/>
      <c r="J1" s="560"/>
    </row>
    <row r="2" ht="15.75">
      <c r="C2" s="127"/>
    </row>
    <row r="3" spans="3:10" ht="64.5" customHeight="1">
      <c r="C3" s="127"/>
      <c r="H3" s="561" t="s">
        <v>97</v>
      </c>
      <c r="I3" s="562"/>
      <c r="J3" s="562"/>
    </row>
    <row r="4" ht="15.75">
      <c r="C4" s="127"/>
    </row>
    <row r="5" ht="15.75">
      <c r="C5" s="127"/>
    </row>
    <row r="6" spans="3:4" ht="20.25">
      <c r="C6" s="127"/>
      <c r="D6" s="128" t="s">
        <v>196</v>
      </c>
    </row>
    <row r="7" spans="3:4" ht="20.25">
      <c r="C7" s="129"/>
      <c r="D7" s="128" t="s">
        <v>197</v>
      </c>
    </row>
    <row r="8" spans="3:4" ht="20.25">
      <c r="C8" s="129"/>
      <c r="D8" s="128" t="s">
        <v>198</v>
      </c>
    </row>
    <row r="9" spans="3:8" ht="15">
      <c r="C9" s="129"/>
      <c r="H9" s="56" t="s">
        <v>238</v>
      </c>
    </row>
    <row r="10" spans="3:9" ht="81.75" customHeight="1">
      <c r="C10" s="130" t="s">
        <v>239</v>
      </c>
      <c r="D10" s="131" t="s">
        <v>240</v>
      </c>
      <c r="E10" s="563" t="s">
        <v>320</v>
      </c>
      <c r="F10" s="564"/>
      <c r="G10" s="565" t="s">
        <v>241</v>
      </c>
      <c r="H10" s="565"/>
      <c r="I10" s="132" t="s">
        <v>242</v>
      </c>
    </row>
    <row r="11" spans="3:9" ht="81.75" customHeight="1">
      <c r="C11" s="133" t="s">
        <v>243</v>
      </c>
      <c r="D11" s="134" t="s">
        <v>279</v>
      </c>
      <c r="E11" s="135" t="s">
        <v>280</v>
      </c>
      <c r="F11" s="136" t="s">
        <v>281</v>
      </c>
      <c r="G11" s="137" t="s">
        <v>282</v>
      </c>
      <c r="H11" s="136" t="s">
        <v>281</v>
      </c>
      <c r="I11" s="138" t="s">
        <v>281</v>
      </c>
    </row>
    <row r="12" spans="3:9" ht="120" customHeight="1">
      <c r="C12" s="280" t="s">
        <v>380</v>
      </c>
      <c r="D12" s="251" t="s">
        <v>216</v>
      </c>
      <c r="E12" s="281" t="s">
        <v>217</v>
      </c>
      <c r="F12" s="282">
        <f>SUM(F13:F13)</f>
        <v>111</v>
      </c>
      <c r="G12" s="283">
        <f>SUM(G13:G13)</f>
        <v>0</v>
      </c>
      <c r="H12" s="282">
        <f>SUM(H13:H13)</f>
        <v>0</v>
      </c>
      <c r="I12" s="284">
        <f aca="true" t="shared" si="0" ref="I12:I34">F12+H12</f>
        <v>111</v>
      </c>
    </row>
    <row r="13" spans="3:9" ht="65.25" customHeight="1">
      <c r="C13" s="285">
        <v>130102</v>
      </c>
      <c r="D13" s="286" t="s">
        <v>218</v>
      </c>
      <c r="E13" s="285"/>
      <c r="F13" s="286">
        <v>111</v>
      </c>
      <c r="G13" s="287"/>
      <c r="H13" s="288"/>
      <c r="I13" s="284">
        <f t="shared" si="0"/>
        <v>111</v>
      </c>
    </row>
    <row r="14" spans="3:9" ht="94.5" customHeight="1" hidden="1">
      <c r="C14" s="289" t="s">
        <v>376</v>
      </c>
      <c r="D14" s="290" t="s">
        <v>377</v>
      </c>
      <c r="E14" s="281"/>
      <c r="F14" s="251">
        <f>F15</f>
        <v>0</v>
      </c>
      <c r="G14" s="291">
        <f>G15</f>
        <v>0</v>
      </c>
      <c r="H14" s="251">
        <f>H15</f>
        <v>0</v>
      </c>
      <c r="I14" s="284">
        <f t="shared" si="0"/>
        <v>0</v>
      </c>
    </row>
    <row r="15" spans="3:9" ht="104.25" customHeight="1" hidden="1">
      <c r="C15" s="285">
        <v>250404</v>
      </c>
      <c r="D15" s="286" t="s">
        <v>349</v>
      </c>
      <c r="E15" s="292"/>
      <c r="F15" s="286"/>
      <c r="G15" s="287"/>
      <c r="H15" s="288"/>
      <c r="I15" s="284">
        <f t="shared" si="0"/>
        <v>0</v>
      </c>
    </row>
    <row r="16" spans="3:9" ht="137.25" customHeight="1" hidden="1">
      <c r="C16" s="289" t="s">
        <v>376</v>
      </c>
      <c r="D16" s="290" t="s">
        <v>377</v>
      </c>
      <c r="E16" s="281"/>
      <c r="F16" s="282">
        <f>F17</f>
        <v>0</v>
      </c>
      <c r="G16" s="293" t="s">
        <v>292</v>
      </c>
      <c r="H16" s="282">
        <f>H17</f>
        <v>0</v>
      </c>
      <c r="I16" s="284">
        <f t="shared" si="0"/>
        <v>0</v>
      </c>
    </row>
    <row r="17" spans="3:9" ht="27" customHeight="1" hidden="1">
      <c r="C17" s="285">
        <v>10116</v>
      </c>
      <c r="D17" s="286" t="s">
        <v>378</v>
      </c>
      <c r="E17" s="285"/>
      <c r="F17" s="286"/>
      <c r="G17" s="294"/>
      <c r="H17" s="288"/>
      <c r="I17" s="284">
        <f t="shared" si="0"/>
        <v>0</v>
      </c>
    </row>
    <row r="18" spans="3:9" ht="55.5" customHeight="1" hidden="1">
      <c r="C18" s="280">
        <v>10</v>
      </c>
      <c r="D18" s="251" t="s">
        <v>289</v>
      </c>
      <c r="E18" s="281"/>
      <c r="F18" s="251">
        <f>F19</f>
        <v>0</v>
      </c>
      <c r="G18" s="295" t="s">
        <v>290</v>
      </c>
      <c r="H18" s="251">
        <f>H19</f>
        <v>0</v>
      </c>
      <c r="I18" s="284">
        <f t="shared" si="0"/>
        <v>0</v>
      </c>
    </row>
    <row r="19" spans="3:9" ht="144.75" customHeight="1" hidden="1">
      <c r="C19" s="285" t="s">
        <v>397</v>
      </c>
      <c r="D19" s="296" t="s">
        <v>291</v>
      </c>
      <c r="E19" s="297"/>
      <c r="F19" s="286"/>
      <c r="G19" s="287"/>
      <c r="H19" s="288"/>
      <c r="I19" s="284">
        <f t="shared" si="0"/>
        <v>0</v>
      </c>
    </row>
    <row r="20" spans="3:9" ht="69" customHeight="1">
      <c r="C20" s="289" t="s">
        <v>376</v>
      </c>
      <c r="D20" s="290" t="s">
        <v>377</v>
      </c>
      <c r="E20" s="281" t="s">
        <v>283</v>
      </c>
      <c r="F20" s="282">
        <f>F21</f>
        <v>685</v>
      </c>
      <c r="G20" s="283">
        <f>G21</f>
        <v>0</v>
      </c>
      <c r="H20" s="282">
        <f>H21</f>
        <v>0</v>
      </c>
      <c r="I20" s="284">
        <f t="shared" si="0"/>
        <v>685</v>
      </c>
    </row>
    <row r="21" spans="3:9" ht="45.75" customHeight="1">
      <c r="C21" s="285">
        <v>250404</v>
      </c>
      <c r="D21" s="286" t="s">
        <v>349</v>
      </c>
      <c r="E21" s="285"/>
      <c r="F21" s="286">
        <v>685</v>
      </c>
      <c r="G21" s="287"/>
      <c r="H21" s="288"/>
      <c r="I21" s="284">
        <f t="shared" si="0"/>
        <v>685</v>
      </c>
    </row>
    <row r="22" spans="3:9" ht="129.75" customHeight="1" hidden="1">
      <c r="C22" s="289" t="s">
        <v>376</v>
      </c>
      <c r="D22" s="290" t="s">
        <v>377</v>
      </c>
      <c r="E22" s="281" t="s">
        <v>293</v>
      </c>
      <c r="F22" s="282">
        <f>F23</f>
        <v>0</v>
      </c>
      <c r="G22" s="283">
        <f>G23</f>
        <v>0</v>
      </c>
      <c r="H22" s="282">
        <f>H23</f>
        <v>0</v>
      </c>
      <c r="I22" s="284">
        <f t="shared" si="0"/>
        <v>0</v>
      </c>
    </row>
    <row r="23" spans="3:9" ht="23.25" customHeight="1" hidden="1">
      <c r="C23" s="285">
        <v>250404</v>
      </c>
      <c r="D23" s="286"/>
      <c r="E23" s="285"/>
      <c r="F23" s="286"/>
      <c r="G23" s="287"/>
      <c r="H23" s="288"/>
      <c r="I23" s="284">
        <f t="shared" si="0"/>
        <v>0</v>
      </c>
    </row>
    <row r="24" spans="3:9" ht="123" customHeight="1" hidden="1">
      <c r="C24" s="289" t="s">
        <v>376</v>
      </c>
      <c r="D24" s="290" t="s">
        <v>377</v>
      </c>
      <c r="E24" s="281" t="s">
        <v>284</v>
      </c>
      <c r="F24" s="282">
        <f>F25</f>
        <v>0</v>
      </c>
      <c r="G24" s="283">
        <f>G25</f>
        <v>0</v>
      </c>
      <c r="H24" s="282">
        <f>H25</f>
        <v>0</v>
      </c>
      <c r="I24" s="284">
        <f t="shared" si="0"/>
        <v>0</v>
      </c>
    </row>
    <row r="25" spans="3:9" ht="26.25" hidden="1">
      <c r="C25" s="285">
        <v>120201</v>
      </c>
      <c r="D25" s="286" t="s">
        <v>237</v>
      </c>
      <c r="E25" s="285"/>
      <c r="F25" s="286"/>
      <c r="G25" s="287"/>
      <c r="H25" s="288"/>
      <c r="I25" s="284">
        <f t="shared" si="0"/>
        <v>0</v>
      </c>
    </row>
    <row r="26" spans="3:9" ht="90.75" customHeight="1" hidden="1">
      <c r="C26" s="280" t="s">
        <v>380</v>
      </c>
      <c r="D26" s="251" t="s">
        <v>294</v>
      </c>
      <c r="E26" s="281"/>
      <c r="F26" s="251">
        <f>F27</f>
        <v>0</v>
      </c>
      <c r="G26" s="291" t="s">
        <v>290</v>
      </c>
      <c r="H26" s="251">
        <f>H27</f>
        <v>0</v>
      </c>
      <c r="I26" s="284">
        <f t="shared" si="0"/>
        <v>0</v>
      </c>
    </row>
    <row r="27" spans="3:9" ht="26.25" hidden="1">
      <c r="C27" s="298" t="s">
        <v>345</v>
      </c>
      <c r="D27" s="288" t="s">
        <v>348</v>
      </c>
      <c r="E27" s="285"/>
      <c r="F27" s="286"/>
      <c r="G27" s="287"/>
      <c r="H27" s="288"/>
      <c r="I27" s="284">
        <f t="shared" si="0"/>
        <v>0</v>
      </c>
    </row>
    <row r="28" spans="3:9" ht="148.5" customHeight="1" hidden="1">
      <c r="C28" s="280" t="s">
        <v>380</v>
      </c>
      <c r="D28" s="251" t="s">
        <v>295</v>
      </c>
      <c r="E28" s="281"/>
      <c r="F28" s="251">
        <f>F29</f>
        <v>0</v>
      </c>
      <c r="G28" s="291" t="s">
        <v>296</v>
      </c>
      <c r="H28" s="251">
        <f>H29</f>
        <v>0</v>
      </c>
      <c r="I28" s="284">
        <f t="shared" si="0"/>
        <v>0</v>
      </c>
    </row>
    <row r="29" spans="3:9" ht="26.25" hidden="1">
      <c r="C29" s="298" t="s">
        <v>345</v>
      </c>
      <c r="D29" s="299"/>
      <c r="E29" s="285"/>
      <c r="F29" s="286"/>
      <c r="G29" s="287"/>
      <c r="H29" s="288"/>
      <c r="I29" s="284">
        <f t="shared" si="0"/>
        <v>0</v>
      </c>
    </row>
    <row r="30" spans="3:9" ht="57" customHeight="1" hidden="1" thickBot="1">
      <c r="C30" s="280">
        <v>10</v>
      </c>
      <c r="D30" s="251" t="s">
        <v>285</v>
      </c>
      <c r="E30" s="281"/>
      <c r="F30" s="251">
        <f>F32+F31</f>
        <v>0</v>
      </c>
      <c r="G30" s="251">
        <f>G32+G31</f>
        <v>0</v>
      </c>
      <c r="H30" s="251">
        <f>H32+H31</f>
        <v>0</v>
      </c>
      <c r="I30" s="284">
        <f t="shared" si="0"/>
        <v>0</v>
      </c>
    </row>
    <row r="31" spans="3:9" ht="24" customHeight="1" hidden="1" thickBot="1">
      <c r="C31" s="285"/>
      <c r="D31" s="174"/>
      <c r="E31" s="300"/>
      <c r="F31" s="286"/>
      <c r="G31" s="291"/>
      <c r="H31" s="251"/>
      <c r="I31" s="284">
        <f t="shared" si="0"/>
        <v>0</v>
      </c>
    </row>
    <row r="32" spans="3:9" ht="24" customHeight="1" hidden="1">
      <c r="C32" s="298"/>
      <c r="D32" s="299"/>
      <c r="E32" s="285"/>
      <c r="F32" s="286"/>
      <c r="G32" s="287"/>
      <c r="H32" s="288"/>
      <c r="I32" s="284">
        <f t="shared" si="0"/>
        <v>0</v>
      </c>
    </row>
    <row r="33" spans="3:9" ht="102" hidden="1">
      <c r="C33" s="280">
        <v>76</v>
      </c>
      <c r="D33" s="251" t="s">
        <v>286</v>
      </c>
      <c r="E33" s="281" t="s">
        <v>287</v>
      </c>
      <c r="F33" s="251">
        <f>F34</f>
        <v>0</v>
      </c>
      <c r="G33" s="287"/>
      <c r="H33" s="288"/>
      <c r="I33" s="284">
        <f t="shared" si="0"/>
        <v>0</v>
      </c>
    </row>
    <row r="34" spans="3:9" ht="26.25" hidden="1">
      <c r="C34" s="298">
        <v>250380</v>
      </c>
      <c r="D34" s="299" t="s">
        <v>44</v>
      </c>
      <c r="E34" s="285"/>
      <c r="F34" s="286"/>
      <c r="G34" s="287"/>
      <c r="H34" s="288"/>
      <c r="I34" s="284">
        <f t="shared" si="0"/>
        <v>0</v>
      </c>
    </row>
    <row r="35" spans="3:9" ht="26.25">
      <c r="C35" s="301"/>
      <c r="D35" s="302" t="s">
        <v>288</v>
      </c>
      <c r="E35" s="301"/>
      <c r="F35" s="302">
        <f>F12+F14+F16+F20+F22+F26+F24+F28+F30+F33</f>
        <v>796</v>
      </c>
      <c r="G35" s="303"/>
      <c r="H35" s="302">
        <f>H12+H14+H16+H20+H22+H26+H24+H28+H30</f>
        <v>0</v>
      </c>
      <c r="I35" s="304">
        <f>F35+H35</f>
        <v>796</v>
      </c>
    </row>
    <row r="36" spans="3:9" ht="15.75">
      <c r="C36" s="105"/>
      <c r="D36" s="105"/>
      <c r="E36" s="139"/>
      <c r="F36" s="105"/>
      <c r="G36" s="105"/>
      <c r="H36" s="105"/>
      <c r="I36" s="105"/>
    </row>
    <row r="37" spans="2:10" ht="46.5" customHeight="1">
      <c r="B37" s="57"/>
      <c r="C37" s="140"/>
      <c r="D37" s="558"/>
      <c r="E37" s="559"/>
      <c r="F37" s="92"/>
      <c r="G37" s="92"/>
      <c r="H37" s="92"/>
      <c r="I37" s="77"/>
      <c r="J37" s="93"/>
    </row>
    <row r="38" spans="3:9" ht="12.75">
      <c r="C38" s="140"/>
      <c r="D38" s="140"/>
      <c r="E38" s="140"/>
      <c r="F38" s="140"/>
      <c r="G38" s="140"/>
      <c r="H38" s="140"/>
      <c r="I38" s="140"/>
    </row>
    <row r="39" spans="3:9" ht="12.75">
      <c r="C39" s="140"/>
      <c r="D39" s="140"/>
      <c r="E39" s="140"/>
      <c r="F39" s="140"/>
      <c r="G39" s="140"/>
      <c r="H39" s="140"/>
      <c r="I39" s="140"/>
    </row>
    <row r="40" spans="3:9" ht="12.75">
      <c r="C40" s="140"/>
      <c r="D40" s="140"/>
      <c r="E40" s="140"/>
      <c r="F40" s="140"/>
      <c r="G40" s="140"/>
      <c r="H40" s="140"/>
      <c r="I40" s="140"/>
    </row>
    <row r="41" spans="3:9" ht="12.75">
      <c r="C41" s="140"/>
      <c r="D41" s="140"/>
      <c r="E41" s="140"/>
      <c r="F41" s="140"/>
      <c r="G41" s="140"/>
      <c r="H41" s="140"/>
      <c r="I41" s="140"/>
    </row>
    <row r="42" spans="3:9" ht="12.75">
      <c r="C42" s="140"/>
      <c r="D42" s="140"/>
      <c r="E42" s="140"/>
      <c r="F42" s="140"/>
      <c r="G42" s="140"/>
      <c r="H42" s="140"/>
      <c r="I42" s="140"/>
    </row>
    <row r="43" spans="3:9" ht="12.75">
      <c r="C43" s="140"/>
      <c r="D43" s="140"/>
      <c r="E43" s="140"/>
      <c r="F43" s="140"/>
      <c r="G43" s="140"/>
      <c r="H43" s="140"/>
      <c r="I43" s="140"/>
    </row>
    <row r="44" spans="3:9" ht="12.75">
      <c r="C44" s="140"/>
      <c r="D44" s="140"/>
      <c r="E44" s="140"/>
      <c r="F44" s="140"/>
      <c r="G44" s="140"/>
      <c r="H44" s="140"/>
      <c r="I44" s="140"/>
    </row>
    <row r="45" spans="3:9" ht="12.75">
      <c r="C45" s="140"/>
      <c r="D45" s="140"/>
      <c r="E45" s="140"/>
      <c r="F45" s="140"/>
      <c r="G45" s="140"/>
      <c r="H45" s="140"/>
      <c r="I45" s="140"/>
    </row>
    <row r="46" spans="3:9" ht="12.75">
      <c r="C46" s="140"/>
      <c r="D46" s="140"/>
      <c r="E46" s="140"/>
      <c r="F46" s="140"/>
      <c r="G46" s="140"/>
      <c r="H46" s="140"/>
      <c r="I46" s="140"/>
    </row>
    <row r="47" spans="3:9" ht="12.75">
      <c r="C47" s="140"/>
      <c r="D47" s="140"/>
      <c r="E47" s="140"/>
      <c r="F47" s="140"/>
      <c r="G47" s="140"/>
      <c r="H47" s="140"/>
      <c r="I47" s="140"/>
    </row>
    <row r="48" spans="3:9" ht="12.75">
      <c r="C48" s="140"/>
      <c r="D48" s="140"/>
      <c r="E48" s="140"/>
      <c r="F48" s="140"/>
      <c r="G48" s="140"/>
      <c r="H48" s="140"/>
      <c r="I48" s="140"/>
    </row>
    <row r="49" spans="3:9" ht="12.75">
      <c r="C49" s="140"/>
      <c r="D49" s="140"/>
      <c r="E49" s="140"/>
      <c r="F49" s="140"/>
      <c r="G49" s="140"/>
      <c r="H49" s="140"/>
      <c r="I49" s="140"/>
    </row>
    <row r="50" spans="3:9" ht="12.75">
      <c r="C50" s="140"/>
      <c r="D50" s="140"/>
      <c r="E50" s="140"/>
      <c r="F50" s="140"/>
      <c r="G50" s="140"/>
      <c r="H50" s="140"/>
      <c r="I50" s="140"/>
    </row>
    <row r="51" spans="3:9" ht="12.75">
      <c r="C51" s="140"/>
      <c r="D51" s="140"/>
      <c r="E51" s="140"/>
      <c r="F51" s="140"/>
      <c r="G51" s="140"/>
      <c r="H51" s="140"/>
      <c r="I51" s="140"/>
    </row>
    <row r="52" spans="3:9" ht="12.75">
      <c r="C52" s="140"/>
      <c r="D52" s="140"/>
      <c r="E52" s="140"/>
      <c r="F52" s="140"/>
      <c r="G52" s="140"/>
      <c r="H52" s="140"/>
      <c r="I52" s="140"/>
    </row>
    <row r="53" spans="3:9" ht="12.75">
      <c r="C53" s="140"/>
      <c r="D53" s="140"/>
      <c r="E53" s="140"/>
      <c r="F53" s="140"/>
      <c r="G53" s="140"/>
      <c r="H53" s="140"/>
      <c r="I53" s="140"/>
    </row>
    <row r="54" spans="3:9" ht="12.75">
      <c r="C54" s="140"/>
      <c r="D54" s="140"/>
      <c r="E54" s="140"/>
      <c r="F54" s="140"/>
      <c r="G54" s="140"/>
      <c r="H54" s="140"/>
      <c r="I54" s="140"/>
    </row>
    <row r="55" spans="3:9" ht="12.75">
      <c r="C55" s="140"/>
      <c r="D55" s="140"/>
      <c r="E55" s="140"/>
      <c r="F55" s="140"/>
      <c r="G55" s="140"/>
      <c r="H55" s="140"/>
      <c r="I55" s="140"/>
    </row>
    <row r="56" spans="3:9" ht="12.75">
      <c r="C56" s="140"/>
      <c r="D56" s="140"/>
      <c r="E56" s="140"/>
      <c r="F56" s="140"/>
      <c r="G56" s="140"/>
      <c r="H56" s="140"/>
      <c r="I56" s="140"/>
    </row>
    <row r="57" spans="3:9" ht="12.75">
      <c r="C57" s="140"/>
      <c r="D57" s="140"/>
      <c r="E57" s="140"/>
      <c r="F57" s="140"/>
      <c r="G57" s="140"/>
      <c r="H57" s="140"/>
      <c r="I57" s="140"/>
    </row>
    <row r="58" spans="3:9" ht="12.75">
      <c r="C58" s="140"/>
      <c r="D58" s="140"/>
      <c r="E58" s="140"/>
      <c r="F58" s="140"/>
      <c r="G58" s="140"/>
      <c r="H58" s="140"/>
      <c r="I58" s="140"/>
    </row>
    <row r="59" spans="3:9" ht="12.75">
      <c r="C59" s="140"/>
      <c r="D59" s="140"/>
      <c r="E59" s="140"/>
      <c r="F59" s="140"/>
      <c r="G59" s="140"/>
      <c r="H59" s="140"/>
      <c r="I59" s="140"/>
    </row>
    <row r="60" spans="3:9" ht="12.75">
      <c r="C60" s="140"/>
      <c r="D60" s="140"/>
      <c r="E60" s="140"/>
      <c r="F60" s="140"/>
      <c r="G60" s="140"/>
      <c r="H60" s="140"/>
      <c r="I60" s="140"/>
    </row>
    <row r="61" spans="3:9" ht="12.75">
      <c r="C61" s="140"/>
      <c r="D61" s="140"/>
      <c r="E61" s="140"/>
      <c r="F61" s="140"/>
      <c r="G61" s="140"/>
      <c r="H61" s="140"/>
      <c r="I61" s="140"/>
    </row>
    <row r="62" spans="3:9" ht="12.75">
      <c r="C62" s="140"/>
      <c r="D62" s="140"/>
      <c r="E62" s="140"/>
      <c r="F62" s="140"/>
      <c r="G62" s="140"/>
      <c r="H62" s="140"/>
      <c r="I62" s="140"/>
    </row>
    <row r="63" spans="3:9" ht="12.75">
      <c r="C63" s="140"/>
      <c r="D63" s="140"/>
      <c r="E63" s="140"/>
      <c r="F63" s="140"/>
      <c r="G63" s="140"/>
      <c r="H63" s="140"/>
      <c r="I63" s="140"/>
    </row>
    <row r="64" spans="3:9" ht="12.75">
      <c r="C64" s="140"/>
      <c r="D64" s="140"/>
      <c r="E64" s="140"/>
      <c r="F64" s="140"/>
      <c r="G64" s="140"/>
      <c r="H64" s="140"/>
      <c r="I64" s="140"/>
    </row>
    <row r="65" spans="3:9" ht="12.75">
      <c r="C65" s="140"/>
      <c r="D65" s="140"/>
      <c r="E65" s="140"/>
      <c r="F65" s="140"/>
      <c r="G65" s="140"/>
      <c r="H65" s="140"/>
      <c r="I65" s="140"/>
    </row>
    <row r="66" spans="3:9" ht="12.75">
      <c r="C66" s="140"/>
      <c r="D66" s="140"/>
      <c r="E66" s="140"/>
      <c r="F66" s="140"/>
      <c r="G66" s="140"/>
      <c r="H66" s="140"/>
      <c r="I66" s="140"/>
    </row>
    <row r="67" spans="3:9" ht="12.75">
      <c r="C67" s="140"/>
      <c r="D67" s="140"/>
      <c r="E67" s="140"/>
      <c r="F67" s="140"/>
      <c r="G67" s="140"/>
      <c r="H67" s="140"/>
      <c r="I67" s="140"/>
    </row>
    <row r="68" spans="3:9" ht="12.75">
      <c r="C68" s="140"/>
      <c r="D68" s="140"/>
      <c r="E68" s="140"/>
      <c r="F68" s="140"/>
      <c r="G68" s="140"/>
      <c r="H68" s="140"/>
      <c r="I68" s="140"/>
    </row>
    <row r="69" spans="3:9" ht="12.75">
      <c r="C69" s="140"/>
      <c r="D69" s="140"/>
      <c r="E69" s="140"/>
      <c r="F69" s="140"/>
      <c r="G69" s="140"/>
      <c r="H69" s="140"/>
      <c r="I69" s="140"/>
    </row>
    <row r="70" spans="3:9" ht="12.75">
      <c r="C70" s="140"/>
      <c r="D70" s="140"/>
      <c r="E70" s="140"/>
      <c r="F70" s="140"/>
      <c r="G70" s="140"/>
      <c r="H70" s="140"/>
      <c r="I70" s="140"/>
    </row>
    <row r="71" spans="3:9" ht="12.75">
      <c r="C71" s="140"/>
      <c r="D71" s="140"/>
      <c r="E71" s="140"/>
      <c r="F71" s="140"/>
      <c r="G71" s="140"/>
      <c r="H71" s="140"/>
      <c r="I71" s="140"/>
    </row>
    <row r="72" spans="3:9" ht="12.75">
      <c r="C72" s="140"/>
      <c r="D72" s="140"/>
      <c r="E72" s="140"/>
      <c r="F72" s="140"/>
      <c r="G72" s="140"/>
      <c r="H72" s="140"/>
      <c r="I72" s="140"/>
    </row>
    <row r="73" spans="3:9" ht="12.75">
      <c r="C73" s="140"/>
      <c r="D73" s="140"/>
      <c r="E73" s="140"/>
      <c r="F73" s="140"/>
      <c r="G73" s="140"/>
      <c r="H73" s="140"/>
      <c r="I73" s="140"/>
    </row>
    <row r="74" spans="3:9" ht="12.75">
      <c r="C74" s="140"/>
      <c r="D74" s="140"/>
      <c r="E74" s="140"/>
      <c r="F74" s="140"/>
      <c r="G74" s="140"/>
      <c r="H74" s="140"/>
      <c r="I74" s="140"/>
    </row>
    <row r="75" spans="3:9" ht="12.75">
      <c r="C75" s="140"/>
      <c r="D75" s="140"/>
      <c r="E75" s="140"/>
      <c r="F75" s="140"/>
      <c r="G75" s="140"/>
      <c r="H75" s="140"/>
      <c r="I75" s="140"/>
    </row>
    <row r="76" spans="3:9" ht="12.75">
      <c r="C76" s="140"/>
      <c r="D76" s="140"/>
      <c r="E76" s="140"/>
      <c r="F76" s="140"/>
      <c r="G76" s="140"/>
      <c r="H76" s="140"/>
      <c r="I76" s="140"/>
    </row>
    <row r="77" spans="3:9" ht="12.75">
      <c r="C77" s="140"/>
      <c r="D77" s="140"/>
      <c r="E77" s="140"/>
      <c r="F77" s="140"/>
      <c r="G77" s="140"/>
      <c r="H77" s="140"/>
      <c r="I77" s="140"/>
    </row>
    <row r="78" spans="3:9" ht="12.75">
      <c r="C78" s="140"/>
      <c r="D78" s="140"/>
      <c r="E78" s="140"/>
      <c r="F78" s="140"/>
      <c r="G78" s="140"/>
      <c r="H78" s="140"/>
      <c r="I78" s="140"/>
    </row>
    <row r="79" spans="3:9" ht="12.75">
      <c r="C79" s="140"/>
      <c r="D79" s="140"/>
      <c r="E79" s="140"/>
      <c r="F79" s="140"/>
      <c r="G79" s="140"/>
      <c r="H79" s="140"/>
      <c r="I79" s="140"/>
    </row>
    <row r="80" spans="3:9" ht="12.75">
      <c r="C80" s="140"/>
      <c r="D80" s="140"/>
      <c r="E80" s="140"/>
      <c r="F80" s="140"/>
      <c r="G80" s="140"/>
      <c r="H80" s="140"/>
      <c r="I80" s="140"/>
    </row>
    <row r="81" spans="3:9" ht="12.75">
      <c r="C81" s="140"/>
      <c r="D81" s="140"/>
      <c r="E81" s="140"/>
      <c r="F81" s="140"/>
      <c r="G81" s="140"/>
      <c r="H81" s="140"/>
      <c r="I81" s="140"/>
    </row>
    <row r="82" spans="3:9" ht="12.75">
      <c r="C82" s="140"/>
      <c r="D82" s="140"/>
      <c r="E82" s="140"/>
      <c r="F82" s="140"/>
      <c r="G82" s="140"/>
      <c r="H82" s="140"/>
      <c r="I82" s="140"/>
    </row>
    <row r="83" spans="3:9" ht="12.75">
      <c r="C83" s="140"/>
      <c r="D83" s="140"/>
      <c r="E83" s="140"/>
      <c r="F83" s="140"/>
      <c r="G83" s="140"/>
      <c r="H83" s="140"/>
      <c r="I83" s="140"/>
    </row>
    <row r="84" spans="3:9" ht="12.75">
      <c r="C84" s="140"/>
      <c r="D84" s="140"/>
      <c r="E84" s="140"/>
      <c r="F84" s="140"/>
      <c r="G84" s="140"/>
      <c r="H84" s="140"/>
      <c r="I84" s="140"/>
    </row>
    <row r="85" spans="3:9" ht="12.75">
      <c r="C85" s="140"/>
      <c r="D85" s="140"/>
      <c r="E85" s="140"/>
      <c r="F85" s="140"/>
      <c r="G85" s="140"/>
      <c r="H85" s="140"/>
      <c r="I85" s="140"/>
    </row>
    <row r="86" spans="3:9" ht="12.75">
      <c r="C86" s="140"/>
      <c r="D86" s="140"/>
      <c r="E86" s="140"/>
      <c r="F86" s="140"/>
      <c r="G86" s="140"/>
      <c r="H86" s="140"/>
      <c r="I86" s="140"/>
    </row>
    <row r="87" spans="3:9" ht="12.75">
      <c r="C87" s="140"/>
      <c r="D87" s="140"/>
      <c r="E87" s="140"/>
      <c r="F87" s="140"/>
      <c r="G87" s="140"/>
      <c r="H87" s="140"/>
      <c r="I87" s="140"/>
    </row>
    <row r="88" spans="3:9" ht="12.75">
      <c r="C88" s="140"/>
      <c r="D88" s="140"/>
      <c r="E88" s="140"/>
      <c r="F88" s="140"/>
      <c r="G88" s="140"/>
      <c r="H88" s="140"/>
      <c r="I88" s="140"/>
    </row>
    <row r="89" spans="3:9" ht="12.75">
      <c r="C89" s="140"/>
      <c r="D89" s="140"/>
      <c r="E89" s="140"/>
      <c r="F89" s="140"/>
      <c r="G89" s="140"/>
      <c r="H89" s="140"/>
      <c r="I89" s="140"/>
    </row>
    <row r="90" spans="3:9" ht="12.75">
      <c r="C90" s="140"/>
      <c r="D90" s="140"/>
      <c r="E90" s="140"/>
      <c r="F90" s="140"/>
      <c r="G90" s="140"/>
      <c r="H90" s="140"/>
      <c r="I90" s="140"/>
    </row>
    <row r="91" spans="3:9" ht="12.75">
      <c r="C91" s="140"/>
      <c r="D91" s="140"/>
      <c r="E91" s="140"/>
      <c r="F91" s="140"/>
      <c r="G91" s="140"/>
      <c r="H91" s="140"/>
      <c r="I91" s="140"/>
    </row>
    <row r="92" spans="3:9" ht="12.75">
      <c r="C92" s="140"/>
      <c r="D92" s="140"/>
      <c r="E92" s="140"/>
      <c r="F92" s="140"/>
      <c r="G92" s="140"/>
      <c r="H92" s="140"/>
      <c r="I92" s="140"/>
    </row>
    <row r="93" spans="3:9" ht="12.75">
      <c r="C93" s="140"/>
      <c r="D93" s="140"/>
      <c r="E93" s="140"/>
      <c r="F93" s="140"/>
      <c r="G93" s="140"/>
      <c r="H93" s="140"/>
      <c r="I93" s="140"/>
    </row>
    <row r="94" spans="3:9" ht="12.75">
      <c r="C94" s="140"/>
      <c r="D94" s="140"/>
      <c r="E94" s="140"/>
      <c r="F94" s="140"/>
      <c r="G94" s="140"/>
      <c r="H94" s="140"/>
      <c r="I94" s="140"/>
    </row>
    <row r="95" spans="3:9" ht="12.75">
      <c r="C95" s="140"/>
      <c r="D95" s="140"/>
      <c r="E95" s="140"/>
      <c r="F95" s="140"/>
      <c r="G95" s="140"/>
      <c r="H95" s="140"/>
      <c r="I95" s="140"/>
    </row>
    <row r="96" spans="3:9" ht="12.75">
      <c r="C96" s="140"/>
      <c r="D96" s="140"/>
      <c r="E96" s="140"/>
      <c r="F96" s="140"/>
      <c r="G96" s="140"/>
      <c r="H96" s="140"/>
      <c r="I96" s="140"/>
    </row>
    <row r="97" spans="3:9" ht="12.75">
      <c r="C97" s="140"/>
      <c r="D97" s="140"/>
      <c r="E97" s="140"/>
      <c r="F97" s="140"/>
      <c r="G97" s="140"/>
      <c r="H97" s="140"/>
      <c r="I97" s="140"/>
    </row>
    <row r="98" spans="3:9" ht="12.75">
      <c r="C98" s="140"/>
      <c r="D98" s="140"/>
      <c r="E98" s="140"/>
      <c r="F98" s="140"/>
      <c r="G98" s="140"/>
      <c r="H98" s="140"/>
      <c r="I98" s="140"/>
    </row>
    <row r="99" spans="3:9" ht="12.75">
      <c r="C99" s="140"/>
      <c r="D99" s="140"/>
      <c r="E99" s="140"/>
      <c r="F99" s="140"/>
      <c r="G99" s="140"/>
      <c r="H99" s="140"/>
      <c r="I99" s="140"/>
    </row>
    <row r="100" spans="3:9" ht="12.75">
      <c r="C100" s="140"/>
      <c r="D100" s="140"/>
      <c r="E100" s="140"/>
      <c r="F100" s="140"/>
      <c r="G100" s="140"/>
      <c r="H100" s="140"/>
      <c r="I100" s="140"/>
    </row>
    <row r="101" spans="3:9" ht="12.75">
      <c r="C101" s="140"/>
      <c r="D101" s="140"/>
      <c r="E101" s="140"/>
      <c r="F101" s="140"/>
      <c r="G101" s="140"/>
      <c r="H101" s="140"/>
      <c r="I101" s="140"/>
    </row>
    <row r="102" spans="3:9" ht="12.75">
      <c r="C102" s="140"/>
      <c r="D102" s="140"/>
      <c r="E102" s="140"/>
      <c r="F102" s="140"/>
      <c r="G102" s="140"/>
      <c r="H102" s="140"/>
      <c r="I102" s="140"/>
    </row>
    <row r="103" spans="3:9" ht="12.75">
      <c r="C103" s="140"/>
      <c r="D103" s="140"/>
      <c r="E103" s="140"/>
      <c r="F103" s="140"/>
      <c r="G103" s="140"/>
      <c r="H103" s="140"/>
      <c r="I103" s="140"/>
    </row>
    <row r="104" spans="3:9" ht="12.75">
      <c r="C104" s="140"/>
      <c r="D104" s="140"/>
      <c r="E104" s="140"/>
      <c r="F104" s="140"/>
      <c r="G104" s="140"/>
      <c r="H104" s="140"/>
      <c r="I104" s="140"/>
    </row>
    <row r="105" spans="3:9" ht="12.75">
      <c r="C105" s="140"/>
      <c r="D105" s="140"/>
      <c r="E105" s="140"/>
      <c r="F105" s="140"/>
      <c r="G105" s="140"/>
      <c r="H105" s="140"/>
      <c r="I105" s="140"/>
    </row>
    <row r="106" spans="3:9" ht="12.75">
      <c r="C106" s="140"/>
      <c r="D106" s="140"/>
      <c r="E106" s="140"/>
      <c r="F106" s="140"/>
      <c r="G106" s="140"/>
      <c r="H106" s="140"/>
      <c r="I106" s="140"/>
    </row>
    <row r="107" spans="3:9" ht="12.75">
      <c r="C107" s="140"/>
      <c r="D107" s="140"/>
      <c r="E107" s="140"/>
      <c r="F107" s="140"/>
      <c r="G107" s="140"/>
      <c r="H107" s="140"/>
      <c r="I107" s="140"/>
    </row>
    <row r="108" spans="3:9" ht="12.75">
      <c r="C108" s="140"/>
      <c r="D108" s="140"/>
      <c r="E108" s="140"/>
      <c r="F108" s="140"/>
      <c r="G108" s="140"/>
      <c r="H108" s="140"/>
      <c r="I108" s="140"/>
    </row>
    <row r="109" spans="3:9" ht="12.75">
      <c r="C109" s="140"/>
      <c r="D109" s="140"/>
      <c r="E109" s="140"/>
      <c r="F109" s="140"/>
      <c r="G109" s="140"/>
      <c r="H109" s="140"/>
      <c r="I109" s="140"/>
    </row>
    <row r="110" spans="3:9" ht="12.75">
      <c r="C110" s="140"/>
      <c r="D110" s="140"/>
      <c r="E110" s="140"/>
      <c r="F110" s="140"/>
      <c r="G110" s="140"/>
      <c r="H110" s="140"/>
      <c r="I110" s="140"/>
    </row>
    <row r="111" spans="3:9" ht="12.75">
      <c r="C111" s="140"/>
      <c r="D111" s="140"/>
      <c r="E111" s="140"/>
      <c r="F111" s="140"/>
      <c r="G111" s="140"/>
      <c r="H111" s="140"/>
      <c r="I111" s="140"/>
    </row>
    <row r="112" spans="3:9" ht="12.75">
      <c r="C112" s="140"/>
      <c r="D112" s="140"/>
      <c r="E112" s="140"/>
      <c r="F112" s="140"/>
      <c r="G112" s="140"/>
      <c r="H112" s="140"/>
      <c r="I112" s="140"/>
    </row>
    <row r="113" spans="3:9" ht="12.75">
      <c r="C113" s="140"/>
      <c r="D113" s="140"/>
      <c r="E113" s="140"/>
      <c r="F113" s="140"/>
      <c r="G113" s="140"/>
      <c r="H113" s="140"/>
      <c r="I113" s="140"/>
    </row>
    <row r="114" spans="3:9" ht="12.75">
      <c r="C114" s="140"/>
      <c r="D114" s="140"/>
      <c r="E114" s="140"/>
      <c r="F114" s="140"/>
      <c r="G114" s="140"/>
      <c r="H114" s="140"/>
      <c r="I114" s="140"/>
    </row>
    <row r="115" spans="3:9" ht="12.75">
      <c r="C115" s="140"/>
      <c r="D115" s="140"/>
      <c r="E115" s="140"/>
      <c r="F115" s="140"/>
      <c r="G115" s="140"/>
      <c r="H115" s="140"/>
      <c r="I115" s="140"/>
    </row>
    <row r="116" spans="3:9" ht="12.75">
      <c r="C116" s="140"/>
      <c r="D116" s="140"/>
      <c r="E116" s="140"/>
      <c r="F116" s="140"/>
      <c r="G116" s="140"/>
      <c r="H116" s="140"/>
      <c r="I116" s="140"/>
    </row>
    <row r="117" spans="3:9" ht="12.75">
      <c r="C117" s="140"/>
      <c r="D117" s="140"/>
      <c r="E117" s="140"/>
      <c r="F117" s="140"/>
      <c r="G117" s="140"/>
      <c r="H117" s="140"/>
      <c r="I117" s="140"/>
    </row>
    <row r="118" spans="3:9" ht="12.75">
      <c r="C118" s="140"/>
      <c r="D118" s="140"/>
      <c r="E118" s="140"/>
      <c r="F118" s="140"/>
      <c r="G118" s="140"/>
      <c r="H118" s="140"/>
      <c r="I118" s="140"/>
    </row>
    <row r="119" spans="3:9" ht="12.75">
      <c r="C119" s="140"/>
      <c r="D119" s="140"/>
      <c r="E119" s="140"/>
      <c r="F119" s="140"/>
      <c r="G119" s="140"/>
      <c r="H119" s="140"/>
      <c r="I119" s="140"/>
    </row>
    <row r="120" spans="3:9" ht="12.75">
      <c r="C120" s="140"/>
      <c r="D120" s="140"/>
      <c r="E120" s="140"/>
      <c r="F120" s="140"/>
      <c r="G120" s="140"/>
      <c r="H120" s="140"/>
      <c r="I120" s="140"/>
    </row>
    <row r="121" spans="3:9" ht="12.75">
      <c r="C121" s="140"/>
      <c r="D121" s="140"/>
      <c r="E121" s="140"/>
      <c r="F121" s="140"/>
      <c r="G121" s="140"/>
      <c r="H121" s="140"/>
      <c r="I121" s="140"/>
    </row>
    <row r="122" spans="3:9" ht="12.75">
      <c r="C122" s="140"/>
      <c r="D122" s="140"/>
      <c r="E122" s="140"/>
      <c r="F122" s="140"/>
      <c r="G122" s="140"/>
      <c r="H122" s="140"/>
      <c r="I122" s="140"/>
    </row>
    <row r="123" spans="3:9" ht="12.75">
      <c r="C123" s="140"/>
      <c r="D123" s="140"/>
      <c r="E123" s="140"/>
      <c r="F123" s="140"/>
      <c r="G123" s="140"/>
      <c r="H123" s="140"/>
      <c r="I123" s="140"/>
    </row>
    <row r="124" spans="3:9" ht="12.75">
      <c r="C124" s="140"/>
      <c r="D124" s="140"/>
      <c r="E124" s="140"/>
      <c r="F124" s="140"/>
      <c r="G124" s="140"/>
      <c r="H124" s="140"/>
      <c r="I124" s="140"/>
    </row>
    <row r="125" spans="3:9" ht="12.75">
      <c r="C125" s="140"/>
      <c r="D125" s="140"/>
      <c r="E125" s="140"/>
      <c r="F125" s="140"/>
      <c r="G125" s="140"/>
      <c r="H125" s="140"/>
      <c r="I125" s="140"/>
    </row>
    <row r="126" spans="3:9" ht="12.75">
      <c r="C126" s="140"/>
      <c r="D126" s="140"/>
      <c r="E126" s="140"/>
      <c r="F126" s="140"/>
      <c r="G126" s="140"/>
      <c r="H126" s="140"/>
      <c r="I126" s="140"/>
    </row>
    <row r="127" spans="3:9" ht="12.75">
      <c r="C127" s="140"/>
      <c r="D127" s="140"/>
      <c r="E127" s="140"/>
      <c r="F127" s="140"/>
      <c r="G127" s="140"/>
      <c r="H127" s="140"/>
      <c r="I127" s="140"/>
    </row>
    <row r="128" spans="3:9" ht="12.75">
      <c r="C128" s="140"/>
      <c r="D128" s="140"/>
      <c r="E128" s="140"/>
      <c r="F128" s="140"/>
      <c r="G128" s="140"/>
      <c r="H128" s="140"/>
      <c r="I128" s="140"/>
    </row>
    <row r="129" spans="3:9" ht="12.75">
      <c r="C129" s="140"/>
      <c r="D129" s="140"/>
      <c r="E129" s="140"/>
      <c r="F129" s="140"/>
      <c r="G129" s="140"/>
      <c r="H129" s="140"/>
      <c r="I129" s="140"/>
    </row>
    <row r="130" spans="3:9" ht="12.75">
      <c r="C130" s="140"/>
      <c r="D130" s="140"/>
      <c r="E130" s="140"/>
      <c r="F130" s="140"/>
      <c r="G130" s="140"/>
      <c r="H130" s="140"/>
      <c r="I130" s="140"/>
    </row>
    <row r="131" spans="3:9" ht="12.75">
      <c r="C131" s="140"/>
      <c r="D131" s="140"/>
      <c r="E131" s="140"/>
      <c r="F131" s="140"/>
      <c r="G131" s="140"/>
      <c r="H131" s="140"/>
      <c r="I131" s="140"/>
    </row>
    <row r="132" spans="3:9" ht="12.75">
      <c r="C132" s="140"/>
      <c r="D132" s="140"/>
      <c r="E132" s="140"/>
      <c r="F132" s="140"/>
      <c r="G132" s="140"/>
      <c r="H132" s="140"/>
      <c r="I132" s="140"/>
    </row>
    <row r="133" spans="3:9" ht="12.75">
      <c r="C133" s="140"/>
      <c r="D133" s="140"/>
      <c r="E133" s="140"/>
      <c r="F133" s="140"/>
      <c r="G133" s="140"/>
      <c r="H133" s="140"/>
      <c r="I133" s="140"/>
    </row>
    <row r="134" spans="3:9" ht="12.75">
      <c r="C134" s="140"/>
      <c r="D134" s="140"/>
      <c r="E134" s="140"/>
      <c r="F134" s="140"/>
      <c r="G134" s="140"/>
      <c r="H134" s="140"/>
      <c r="I134" s="140"/>
    </row>
    <row r="135" spans="3:9" ht="12.75">
      <c r="C135" s="140"/>
      <c r="D135" s="140"/>
      <c r="E135" s="140"/>
      <c r="F135" s="140"/>
      <c r="G135" s="140"/>
      <c r="H135" s="140"/>
      <c r="I135" s="140"/>
    </row>
    <row r="136" spans="3:9" ht="12.75">
      <c r="C136" s="140"/>
      <c r="D136" s="140"/>
      <c r="E136" s="140"/>
      <c r="F136" s="140"/>
      <c r="G136" s="140"/>
      <c r="H136" s="140"/>
      <c r="I136" s="140"/>
    </row>
    <row r="137" spans="3:9" ht="12.75">
      <c r="C137" s="140"/>
      <c r="D137" s="140"/>
      <c r="E137" s="140"/>
      <c r="F137" s="140"/>
      <c r="G137" s="140"/>
      <c r="H137" s="140"/>
      <c r="I137" s="140"/>
    </row>
    <row r="138" spans="3:9" ht="12.75">
      <c r="C138" s="140"/>
      <c r="D138" s="140"/>
      <c r="E138" s="140"/>
      <c r="F138" s="140"/>
      <c r="G138" s="140"/>
      <c r="H138" s="140"/>
      <c r="I138" s="140"/>
    </row>
    <row r="139" spans="3:9" ht="12.75">
      <c r="C139" s="140"/>
      <c r="D139" s="140"/>
      <c r="E139" s="140"/>
      <c r="F139" s="140"/>
      <c r="G139" s="140"/>
      <c r="H139" s="140"/>
      <c r="I139" s="140"/>
    </row>
    <row r="140" spans="3:9" ht="12.75">
      <c r="C140" s="140"/>
      <c r="D140" s="140"/>
      <c r="E140" s="140"/>
      <c r="F140" s="140"/>
      <c r="G140" s="140"/>
      <c r="H140" s="140"/>
      <c r="I140" s="140"/>
    </row>
    <row r="141" spans="3:9" ht="12.75">
      <c r="C141" s="140"/>
      <c r="D141" s="140"/>
      <c r="E141" s="140"/>
      <c r="F141" s="140"/>
      <c r="G141" s="140"/>
      <c r="H141" s="140"/>
      <c r="I141" s="140"/>
    </row>
    <row r="142" spans="3:9" ht="12.75">
      <c r="C142" s="140"/>
      <c r="D142" s="140"/>
      <c r="E142" s="140"/>
      <c r="F142" s="140"/>
      <c r="G142" s="140"/>
      <c r="H142" s="140"/>
      <c r="I142" s="140"/>
    </row>
    <row r="143" spans="3:9" ht="12.75">
      <c r="C143" s="140"/>
      <c r="D143" s="140"/>
      <c r="E143" s="140"/>
      <c r="F143" s="140"/>
      <c r="G143" s="140"/>
      <c r="H143" s="140"/>
      <c r="I143" s="140"/>
    </row>
    <row r="144" spans="3:9" ht="12.75">
      <c r="C144" s="140"/>
      <c r="D144" s="140"/>
      <c r="E144" s="140"/>
      <c r="F144" s="140"/>
      <c r="G144" s="140"/>
      <c r="H144" s="140"/>
      <c r="I144" s="140"/>
    </row>
    <row r="145" spans="3:9" ht="12.75">
      <c r="C145" s="140"/>
      <c r="D145" s="140"/>
      <c r="E145" s="140"/>
      <c r="F145" s="140"/>
      <c r="G145" s="140"/>
      <c r="H145" s="140"/>
      <c r="I145" s="140"/>
    </row>
    <row r="146" spans="3:9" ht="12.75">
      <c r="C146" s="140"/>
      <c r="D146" s="140"/>
      <c r="E146" s="140"/>
      <c r="F146" s="140"/>
      <c r="G146" s="140"/>
      <c r="H146" s="140"/>
      <c r="I146" s="140"/>
    </row>
    <row r="147" spans="3:9" ht="12.75">
      <c r="C147" s="140"/>
      <c r="D147" s="140"/>
      <c r="E147" s="140"/>
      <c r="F147" s="140"/>
      <c r="G147" s="140"/>
      <c r="H147" s="140"/>
      <c r="I147" s="140"/>
    </row>
    <row r="148" spans="3:9" ht="12.75">
      <c r="C148" s="140"/>
      <c r="D148" s="140"/>
      <c r="E148" s="140"/>
      <c r="F148" s="140"/>
      <c r="G148" s="140"/>
      <c r="H148" s="140"/>
      <c r="I148" s="140"/>
    </row>
    <row r="149" spans="3:9" ht="12.75">
      <c r="C149" s="140"/>
      <c r="D149" s="140"/>
      <c r="E149" s="140"/>
      <c r="F149" s="140"/>
      <c r="G149" s="140"/>
      <c r="H149" s="140"/>
      <c r="I149" s="140"/>
    </row>
    <row r="150" spans="3:9" ht="12.75">
      <c r="C150" s="140"/>
      <c r="D150" s="140"/>
      <c r="E150" s="140"/>
      <c r="F150" s="140"/>
      <c r="G150" s="140"/>
      <c r="H150" s="140"/>
      <c r="I150" s="140"/>
    </row>
    <row r="151" spans="3:9" ht="12.75">
      <c r="C151" s="140"/>
      <c r="D151" s="140"/>
      <c r="E151" s="140"/>
      <c r="F151" s="140"/>
      <c r="G151" s="140"/>
      <c r="H151" s="140"/>
      <c r="I151" s="140"/>
    </row>
    <row r="152" spans="3:9" ht="12.75">
      <c r="C152" s="140"/>
      <c r="D152" s="140"/>
      <c r="E152" s="140"/>
      <c r="F152" s="140"/>
      <c r="G152" s="140"/>
      <c r="H152" s="140"/>
      <c r="I152" s="140"/>
    </row>
    <row r="153" spans="3:9" ht="12.75">
      <c r="C153" s="140"/>
      <c r="D153" s="140"/>
      <c r="E153" s="140"/>
      <c r="F153" s="140"/>
      <c r="G153" s="140"/>
      <c r="H153" s="140"/>
      <c r="I153" s="140"/>
    </row>
    <row r="154" spans="3:9" ht="12.75">
      <c r="C154" s="140"/>
      <c r="D154" s="140"/>
      <c r="E154" s="140"/>
      <c r="F154" s="140"/>
      <c r="G154" s="140"/>
      <c r="H154" s="140"/>
      <c r="I154" s="140"/>
    </row>
    <row r="155" spans="3:9" ht="12.75">
      <c r="C155" s="140"/>
      <c r="D155" s="140"/>
      <c r="E155" s="140"/>
      <c r="F155" s="140"/>
      <c r="G155" s="140"/>
      <c r="H155" s="140"/>
      <c r="I155" s="140"/>
    </row>
    <row r="156" spans="3:9" ht="12.75">
      <c r="C156" s="140"/>
      <c r="D156" s="140"/>
      <c r="E156" s="140"/>
      <c r="F156" s="140"/>
      <c r="G156" s="140"/>
      <c r="H156" s="140"/>
      <c r="I156" s="140"/>
    </row>
    <row r="157" spans="3:9" ht="12.75">
      <c r="C157" s="140"/>
      <c r="D157" s="140"/>
      <c r="E157" s="140"/>
      <c r="F157" s="140"/>
      <c r="G157" s="140"/>
      <c r="H157" s="140"/>
      <c r="I157" s="140"/>
    </row>
    <row r="158" spans="3:9" ht="12.75">
      <c r="C158" s="140"/>
      <c r="D158" s="140"/>
      <c r="E158" s="140"/>
      <c r="F158" s="140"/>
      <c r="G158" s="140"/>
      <c r="H158" s="140"/>
      <c r="I158" s="140"/>
    </row>
    <row r="159" spans="3:9" ht="12.75">
      <c r="C159" s="140"/>
      <c r="D159" s="140"/>
      <c r="E159" s="140"/>
      <c r="F159" s="140"/>
      <c r="G159" s="140"/>
      <c r="H159" s="140"/>
      <c r="I159" s="140"/>
    </row>
    <row r="160" spans="3:9" ht="12.75">
      <c r="C160" s="140"/>
      <c r="D160" s="140"/>
      <c r="E160" s="140"/>
      <c r="F160" s="140"/>
      <c r="G160" s="140"/>
      <c r="H160" s="140"/>
      <c r="I160" s="140"/>
    </row>
    <row r="161" spans="3:9" ht="12.75">
      <c r="C161" s="140"/>
      <c r="D161" s="140"/>
      <c r="E161" s="140"/>
      <c r="F161" s="140"/>
      <c r="G161" s="140"/>
      <c r="H161" s="140"/>
      <c r="I161" s="140"/>
    </row>
    <row r="162" spans="3:9" ht="12.75">
      <c r="C162" s="140"/>
      <c r="D162" s="140"/>
      <c r="E162" s="140"/>
      <c r="F162" s="140"/>
      <c r="G162" s="140"/>
      <c r="H162" s="140"/>
      <c r="I162" s="140"/>
    </row>
    <row r="163" spans="3:9" ht="12.75">
      <c r="C163" s="140"/>
      <c r="D163" s="140"/>
      <c r="E163" s="140"/>
      <c r="F163" s="140"/>
      <c r="G163" s="140"/>
      <c r="H163" s="140"/>
      <c r="I163" s="140"/>
    </row>
    <row r="164" spans="3:9" ht="12.75">
      <c r="C164" s="140"/>
      <c r="D164" s="140"/>
      <c r="E164" s="140"/>
      <c r="F164" s="140"/>
      <c r="G164" s="140"/>
      <c r="H164" s="140"/>
      <c r="I164" s="140"/>
    </row>
    <row r="165" spans="3:9" ht="12.75">
      <c r="C165" s="140"/>
      <c r="D165" s="140"/>
      <c r="E165" s="140"/>
      <c r="F165" s="140"/>
      <c r="G165" s="140"/>
      <c r="H165" s="140"/>
      <c r="I165" s="140"/>
    </row>
    <row r="166" spans="3:9" ht="12.75">
      <c r="C166" s="140"/>
      <c r="D166" s="140"/>
      <c r="E166" s="140"/>
      <c r="F166" s="140"/>
      <c r="G166" s="140"/>
      <c r="H166" s="140"/>
      <c r="I166" s="140"/>
    </row>
    <row r="167" spans="3:9" ht="12.75">
      <c r="C167" s="140"/>
      <c r="D167" s="140"/>
      <c r="E167" s="140"/>
      <c r="F167" s="140"/>
      <c r="G167" s="140"/>
      <c r="H167" s="140"/>
      <c r="I167" s="140"/>
    </row>
    <row r="168" spans="3:9" ht="12.75">
      <c r="C168" s="140"/>
      <c r="D168" s="140"/>
      <c r="E168" s="140"/>
      <c r="F168" s="140"/>
      <c r="G168" s="140"/>
      <c r="H168" s="140"/>
      <c r="I168" s="140"/>
    </row>
    <row r="169" spans="3:9" ht="12.75">
      <c r="C169" s="140"/>
      <c r="D169" s="140"/>
      <c r="E169" s="140"/>
      <c r="F169" s="140"/>
      <c r="G169" s="140"/>
      <c r="H169" s="140"/>
      <c r="I169" s="140"/>
    </row>
    <row r="170" spans="3:9" ht="12.75">
      <c r="C170" s="140"/>
      <c r="D170" s="140"/>
      <c r="E170" s="140"/>
      <c r="F170" s="140"/>
      <c r="G170" s="140"/>
      <c r="H170" s="140"/>
      <c r="I170" s="140"/>
    </row>
    <row r="171" spans="3:9" ht="12.75">
      <c r="C171" s="140"/>
      <c r="D171" s="140"/>
      <c r="E171" s="140"/>
      <c r="F171" s="140"/>
      <c r="G171" s="140"/>
      <c r="H171" s="140"/>
      <c r="I171" s="140"/>
    </row>
    <row r="172" spans="3:9" ht="12.75">
      <c r="C172" s="140"/>
      <c r="D172" s="140"/>
      <c r="E172" s="140"/>
      <c r="F172" s="140"/>
      <c r="G172" s="140"/>
      <c r="H172" s="140"/>
      <c r="I172" s="140"/>
    </row>
    <row r="173" spans="3:9" ht="12.75">
      <c r="C173" s="140"/>
      <c r="D173" s="140"/>
      <c r="E173" s="140"/>
      <c r="F173" s="140"/>
      <c r="G173" s="140"/>
      <c r="H173" s="140"/>
      <c r="I173" s="140"/>
    </row>
    <row r="174" spans="3:9" ht="12.75">
      <c r="C174" s="140"/>
      <c r="D174" s="140"/>
      <c r="E174" s="140"/>
      <c r="F174" s="140"/>
      <c r="G174" s="140"/>
      <c r="H174" s="140"/>
      <c r="I174" s="140"/>
    </row>
    <row r="175" spans="3:9" ht="12.75">
      <c r="C175" s="140"/>
      <c r="D175" s="140"/>
      <c r="E175" s="140"/>
      <c r="F175" s="140"/>
      <c r="G175" s="140"/>
      <c r="H175" s="140"/>
      <c r="I175" s="140"/>
    </row>
    <row r="176" spans="3:9" ht="12.75">
      <c r="C176" s="140"/>
      <c r="D176" s="140"/>
      <c r="E176" s="140"/>
      <c r="F176" s="140"/>
      <c r="G176" s="140"/>
      <c r="H176" s="140"/>
      <c r="I176" s="140"/>
    </row>
    <row r="177" spans="3:9" ht="12.75">
      <c r="C177" s="140"/>
      <c r="D177" s="140"/>
      <c r="E177" s="140"/>
      <c r="F177" s="140"/>
      <c r="G177" s="140"/>
      <c r="H177" s="140"/>
      <c r="I177" s="140"/>
    </row>
    <row r="178" spans="3:9" ht="12.75">
      <c r="C178" s="140"/>
      <c r="D178" s="140"/>
      <c r="E178" s="140"/>
      <c r="F178" s="140"/>
      <c r="G178" s="140"/>
      <c r="H178" s="140"/>
      <c r="I178" s="140"/>
    </row>
    <row r="179" spans="3:9" ht="12.75">
      <c r="C179" s="140"/>
      <c r="D179" s="140"/>
      <c r="E179" s="140"/>
      <c r="F179" s="140"/>
      <c r="G179" s="140"/>
      <c r="H179" s="140"/>
      <c r="I179" s="140"/>
    </row>
    <row r="180" spans="3:9" ht="12.75">
      <c r="C180" s="140"/>
      <c r="D180" s="140"/>
      <c r="E180" s="140"/>
      <c r="F180" s="140"/>
      <c r="G180" s="140"/>
      <c r="H180" s="140"/>
      <c r="I180" s="140"/>
    </row>
    <row r="181" spans="3:9" ht="12.75">
      <c r="C181" s="140"/>
      <c r="D181" s="140"/>
      <c r="E181" s="140"/>
      <c r="F181" s="140"/>
      <c r="G181" s="140"/>
      <c r="H181" s="140"/>
      <c r="I181" s="140"/>
    </row>
    <row r="182" spans="3:9" ht="12.75">
      <c r="C182" s="140"/>
      <c r="D182" s="140"/>
      <c r="E182" s="140"/>
      <c r="F182" s="140"/>
      <c r="G182" s="140"/>
      <c r="H182" s="140"/>
      <c r="I182" s="140"/>
    </row>
    <row r="183" spans="3:9" ht="12.75">
      <c r="C183" s="140"/>
      <c r="D183" s="140"/>
      <c r="E183" s="140"/>
      <c r="F183" s="140"/>
      <c r="G183" s="140"/>
      <c r="H183" s="140"/>
      <c r="I183" s="140"/>
    </row>
    <row r="184" spans="3:9" ht="12.75">
      <c r="C184" s="140"/>
      <c r="D184" s="140"/>
      <c r="E184" s="140"/>
      <c r="F184" s="140"/>
      <c r="G184" s="140"/>
      <c r="H184" s="140"/>
      <c r="I184" s="140"/>
    </row>
    <row r="185" spans="3:9" ht="12.75">
      <c r="C185" s="140"/>
      <c r="D185" s="140"/>
      <c r="E185" s="140"/>
      <c r="F185" s="140"/>
      <c r="G185" s="140"/>
      <c r="H185" s="140"/>
      <c r="I185" s="140"/>
    </row>
    <row r="186" spans="3:9" ht="12.75">
      <c r="C186" s="140"/>
      <c r="D186" s="140"/>
      <c r="E186" s="140"/>
      <c r="F186" s="140"/>
      <c r="G186" s="140"/>
      <c r="H186" s="140"/>
      <c r="I186" s="140"/>
    </row>
    <row r="187" spans="3:9" ht="12.75">
      <c r="C187" s="140"/>
      <c r="D187" s="140"/>
      <c r="E187" s="140"/>
      <c r="F187" s="140"/>
      <c r="G187" s="140"/>
      <c r="H187" s="140"/>
      <c r="I187" s="140"/>
    </row>
    <row r="188" spans="3:9" ht="12.75">
      <c r="C188" s="140"/>
      <c r="D188" s="140"/>
      <c r="E188" s="140"/>
      <c r="F188" s="140"/>
      <c r="G188" s="140"/>
      <c r="H188" s="140"/>
      <c r="I188" s="140"/>
    </row>
    <row r="189" spans="3:9" ht="12.75">
      <c r="C189" s="140"/>
      <c r="D189" s="140"/>
      <c r="E189" s="140"/>
      <c r="F189" s="140"/>
      <c r="G189" s="140"/>
      <c r="H189" s="140"/>
      <c r="I189" s="140"/>
    </row>
    <row r="190" spans="3:9" ht="12.75">
      <c r="C190" s="140"/>
      <c r="D190" s="140"/>
      <c r="E190" s="140"/>
      <c r="F190" s="140"/>
      <c r="G190" s="140"/>
      <c r="H190" s="140"/>
      <c r="I190" s="140"/>
    </row>
    <row r="191" spans="3:9" ht="12.75">
      <c r="C191" s="140"/>
      <c r="D191" s="140"/>
      <c r="E191" s="140"/>
      <c r="F191" s="140"/>
      <c r="G191" s="140"/>
      <c r="H191" s="140"/>
      <c r="I191" s="140"/>
    </row>
    <row r="192" spans="3:9" ht="12.75">
      <c r="C192" s="140"/>
      <c r="D192" s="140"/>
      <c r="E192" s="140"/>
      <c r="F192" s="140"/>
      <c r="G192" s="140"/>
      <c r="H192" s="140"/>
      <c r="I192" s="140"/>
    </row>
    <row r="193" spans="3:9" ht="12.75">
      <c r="C193" s="140"/>
      <c r="D193" s="140"/>
      <c r="E193" s="140"/>
      <c r="F193" s="140"/>
      <c r="G193" s="140"/>
      <c r="H193" s="140"/>
      <c r="I193" s="140"/>
    </row>
    <row r="194" spans="3:9" ht="12.75">
      <c r="C194" s="140"/>
      <c r="D194" s="140"/>
      <c r="E194" s="140"/>
      <c r="F194" s="140"/>
      <c r="G194" s="140"/>
      <c r="H194" s="140"/>
      <c r="I194" s="140"/>
    </row>
    <row r="195" spans="3:9" ht="12.75">
      <c r="C195" s="140"/>
      <c r="D195" s="140"/>
      <c r="E195" s="140"/>
      <c r="F195" s="140"/>
      <c r="G195" s="140"/>
      <c r="H195" s="140"/>
      <c r="I195" s="140"/>
    </row>
    <row r="196" spans="3:9" ht="12.75">
      <c r="C196" s="140"/>
      <c r="D196" s="140"/>
      <c r="E196" s="140"/>
      <c r="F196" s="140"/>
      <c r="G196" s="140"/>
      <c r="H196" s="140"/>
      <c r="I196" s="140"/>
    </row>
    <row r="197" spans="3:9" ht="12.75">
      <c r="C197" s="140"/>
      <c r="D197" s="140"/>
      <c r="E197" s="140"/>
      <c r="F197" s="140"/>
      <c r="G197" s="140"/>
      <c r="H197" s="140"/>
      <c r="I197" s="140"/>
    </row>
    <row r="198" spans="3:9" ht="12.75">
      <c r="C198" s="140"/>
      <c r="D198" s="140"/>
      <c r="E198" s="140"/>
      <c r="F198" s="140"/>
      <c r="G198" s="140"/>
      <c r="H198" s="140"/>
      <c r="I198" s="140"/>
    </row>
    <row r="199" spans="3:9" ht="12.75">
      <c r="C199" s="140"/>
      <c r="D199" s="140"/>
      <c r="E199" s="140"/>
      <c r="F199" s="140"/>
      <c r="G199" s="140"/>
      <c r="H199" s="140"/>
      <c r="I199" s="140"/>
    </row>
    <row r="200" spans="3:9" ht="12.75">
      <c r="C200" s="140"/>
      <c r="D200" s="140"/>
      <c r="E200" s="140"/>
      <c r="F200" s="140"/>
      <c r="G200" s="140"/>
      <c r="H200" s="140"/>
      <c r="I200" s="140"/>
    </row>
    <row r="201" spans="3:9" ht="12.75">
      <c r="C201" s="140"/>
      <c r="D201" s="140"/>
      <c r="E201" s="140"/>
      <c r="F201" s="140"/>
      <c r="G201" s="140"/>
      <c r="H201" s="140"/>
      <c r="I201" s="140"/>
    </row>
    <row r="202" spans="3:9" ht="12.75">
      <c r="C202" s="140"/>
      <c r="D202" s="140"/>
      <c r="E202" s="140"/>
      <c r="F202" s="140"/>
      <c r="G202" s="140"/>
      <c r="H202" s="140"/>
      <c r="I202" s="140"/>
    </row>
    <row r="203" spans="3:9" ht="12.75">
      <c r="C203" s="140"/>
      <c r="D203" s="140"/>
      <c r="E203" s="140"/>
      <c r="F203" s="140"/>
      <c r="G203" s="140"/>
      <c r="H203" s="140"/>
      <c r="I203" s="140"/>
    </row>
    <row r="204" spans="3:9" ht="12.75">
      <c r="C204" s="140"/>
      <c r="D204" s="140"/>
      <c r="E204" s="140"/>
      <c r="F204" s="140"/>
      <c r="G204" s="140"/>
      <c r="H204" s="140"/>
      <c r="I204" s="140"/>
    </row>
    <row r="205" spans="3:9" ht="12.75">
      <c r="C205" s="140"/>
      <c r="D205" s="140"/>
      <c r="E205" s="140"/>
      <c r="F205" s="140"/>
      <c r="G205" s="140"/>
      <c r="H205" s="140"/>
      <c r="I205" s="140"/>
    </row>
    <row r="206" spans="3:9" ht="12.75">
      <c r="C206" s="140"/>
      <c r="D206" s="140"/>
      <c r="E206" s="140"/>
      <c r="F206" s="140"/>
      <c r="G206" s="140"/>
      <c r="H206" s="140"/>
      <c r="I206" s="140"/>
    </row>
    <row r="207" spans="3:9" ht="12.75">
      <c r="C207" s="140"/>
      <c r="D207" s="140"/>
      <c r="E207" s="140"/>
      <c r="F207" s="140"/>
      <c r="G207" s="140"/>
      <c r="H207" s="140"/>
      <c r="I207" s="140"/>
    </row>
    <row r="208" spans="3:9" ht="12.75">
      <c r="C208" s="140"/>
      <c r="D208" s="140"/>
      <c r="E208" s="140"/>
      <c r="F208" s="140"/>
      <c r="G208" s="140"/>
      <c r="H208" s="140"/>
      <c r="I208" s="140"/>
    </row>
    <row r="209" spans="3:9" ht="12.75">
      <c r="C209" s="140"/>
      <c r="D209" s="140"/>
      <c r="E209" s="140"/>
      <c r="F209" s="140"/>
      <c r="G209" s="140"/>
      <c r="H209" s="140"/>
      <c r="I209" s="140"/>
    </row>
    <row r="210" spans="3:9" ht="12.75">
      <c r="C210" s="140"/>
      <c r="D210" s="140"/>
      <c r="E210" s="140"/>
      <c r="F210" s="140"/>
      <c r="G210" s="140"/>
      <c r="H210" s="140"/>
      <c r="I210" s="140"/>
    </row>
    <row r="211" spans="3:9" ht="12.75">
      <c r="C211" s="140"/>
      <c r="D211" s="140"/>
      <c r="E211" s="140"/>
      <c r="F211" s="140"/>
      <c r="G211" s="140"/>
      <c r="H211" s="140"/>
      <c r="I211" s="140"/>
    </row>
    <row r="212" spans="3:9" ht="12.75">
      <c r="C212" s="140"/>
      <c r="D212" s="140"/>
      <c r="E212" s="140"/>
      <c r="F212" s="140"/>
      <c r="G212" s="140"/>
      <c r="H212" s="140"/>
      <c r="I212" s="140"/>
    </row>
    <row r="213" spans="3:9" ht="12.75">
      <c r="C213" s="140"/>
      <c r="D213" s="140"/>
      <c r="E213" s="140"/>
      <c r="F213" s="140"/>
      <c r="G213" s="140"/>
      <c r="H213" s="140"/>
      <c r="I213" s="140"/>
    </row>
    <row r="214" spans="3:9" ht="12.75">
      <c r="C214" s="140"/>
      <c r="D214" s="140"/>
      <c r="E214" s="140"/>
      <c r="F214" s="140"/>
      <c r="G214" s="140"/>
      <c r="H214" s="140"/>
      <c r="I214" s="140"/>
    </row>
    <row r="215" spans="3:9" ht="12.75">
      <c r="C215" s="140"/>
      <c r="D215" s="140"/>
      <c r="E215" s="140"/>
      <c r="F215" s="140"/>
      <c r="G215" s="140"/>
      <c r="H215" s="140"/>
      <c r="I215" s="140"/>
    </row>
    <row r="216" spans="3:9" ht="12.75">
      <c r="C216" s="140"/>
      <c r="D216" s="140"/>
      <c r="E216" s="140"/>
      <c r="F216" s="140"/>
      <c r="G216" s="140"/>
      <c r="H216" s="140"/>
      <c r="I216" s="140"/>
    </row>
    <row r="217" spans="3:9" ht="12.75">
      <c r="C217" s="140"/>
      <c r="D217" s="140"/>
      <c r="E217" s="140"/>
      <c r="F217" s="140"/>
      <c r="G217" s="140"/>
      <c r="H217" s="140"/>
      <c r="I217" s="140"/>
    </row>
    <row r="218" spans="3:9" ht="12.75">
      <c r="C218" s="140"/>
      <c r="D218" s="140"/>
      <c r="E218" s="140"/>
      <c r="F218" s="140"/>
      <c r="G218" s="140"/>
      <c r="H218" s="140"/>
      <c r="I218" s="140"/>
    </row>
    <row r="219" spans="3:9" ht="12.75">
      <c r="C219" s="140"/>
      <c r="D219" s="140"/>
      <c r="E219" s="140"/>
      <c r="F219" s="140"/>
      <c r="G219" s="140"/>
      <c r="H219" s="140"/>
      <c r="I219" s="140"/>
    </row>
    <row r="220" spans="3:9" ht="12.75">
      <c r="C220" s="140"/>
      <c r="D220" s="140"/>
      <c r="E220" s="140"/>
      <c r="F220" s="140"/>
      <c r="G220" s="140"/>
      <c r="H220" s="140"/>
      <c r="I220" s="140"/>
    </row>
    <row r="221" spans="3:9" ht="12.75">
      <c r="C221" s="140"/>
      <c r="D221" s="140"/>
      <c r="E221" s="140"/>
      <c r="F221" s="140"/>
      <c r="G221" s="140"/>
      <c r="H221" s="140"/>
      <c r="I221" s="140"/>
    </row>
    <row r="222" spans="3:9" ht="12.75">
      <c r="C222" s="140"/>
      <c r="D222" s="140"/>
      <c r="E222" s="140"/>
      <c r="F222" s="140"/>
      <c r="G222" s="140"/>
      <c r="H222" s="140"/>
      <c r="I222" s="140"/>
    </row>
    <row r="223" spans="3:9" ht="12.75">
      <c r="C223" s="140"/>
      <c r="D223" s="140"/>
      <c r="E223" s="140"/>
      <c r="F223" s="140"/>
      <c r="G223" s="140"/>
      <c r="H223" s="140"/>
      <c r="I223" s="140"/>
    </row>
    <row r="224" spans="3:9" ht="12.75">
      <c r="C224" s="140"/>
      <c r="D224" s="140"/>
      <c r="E224" s="140"/>
      <c r="F224" s="140"/>
      <c r="G224" s="140"/>
      <c r="H224" s="140"/>
      <c r="I224" s="140"/>
    </row>
    <row r="225" spans="3:9" ht="12.75">
      <c r="C225" s="140"/>
      <c r="D225" s="140"/>
      <c r="E225" s="140"/>
      <c r="F225" s="140"/>
      <c r="G225" s="140"/>
      <c r="H225" s="140"/>
      <c r="I225" s="140"/>
    </row>
    <row r="226" spans="3:9" ht="12.75">
      <c r="C226" s="140"/>
      <c r="D226" s="140"/>
      <c r="E226" s="140"/>
      <c r="F226" s="140"/>
      <c r="G226" s="140"/>
      <c r="H226" s="140"/>
      <c r="I226" s="140"/>
    </row>
    <row r="227" spans="3:9" ht="12.75">
      <c r="C227" s="140"/>
      <c r="D227" s="140"/>
      <c r="E227" s="140"/>
      <c r="F227" s="140"/>
      <c r="G227" s="140"/>
      <c r="H227" s="140"/>
      <c r="I227" s="140"/>
    </row>
    <row r="228" spans="3:9" ht="12.75">
      <c r="C228" s="140"/>
      <c r="D228" s="140"/>
      <c r="E228" s="140"/>
      <c r="F228" s="140"/>
      <c r="G228" s="140"/>
      <c r="H228" s="140"/>
      <c r="I228" s="140"/>
    </row>
    <row r="229" spans="3:9" ht="12.75">
      <c r="C229" s="140"/>
      <c r="D229" s="140"/>
      <c r="E229" s="140"/>
      <c r="F229" s="140"/>
      <c r="G229" s="140"/>
      <c r="H229" s="140"/>
      <c r="I229" s="140"/>
    </row>
    <row r="230" spans="3:9" ht="12.75">
      <c r="C230" s="140"/>
      <c r="D230" s="140"/>
      <c r="E230" s="140"/>
      <c r="F230" s="140"/>
      <c r="G230" s="140"/>
      <c r="H230" s="140"/>
      <c r="I230" s="140"/>
    </row>
    <row r="231" spans="3:9" ht="12.75">
      <c r="C231" s="140"/>
      <c r="D231" s="140"/>
      <c r="E231" s="140"/>
      <c r="F231" s="140"/>
      <c r="G231" s="140"/>
      <c r="H231" s="140"/>
      <c r="I231" s="140"/>
    </row>
    <row r="232" spans="3:9" ht="12.75">
      <c r="C232" s="140"/>
      <c r="D232" s="140"/>
      <c r="E232" s="140"/>
      <c r="F232" s="140"/>
      <c r="G232" s="140"/>
      <c r="H232" s="140"/>
      <c r="I232" s="140"/>
    </row>
    <row r="233" spans="3:9" ht="12.75">
      <c r="C233" s="140"/>
      <c r="D233" s="140"/>
      <c r="E233" s="140"/>
      <c r="F233" s="140"/>
      <c r="G233" s="140"/>
      <c r="H233" s="140"/>
      <c r="I233" s="140"/>
    </row>
    <row r="234" spans="3:9" ht="12.75">
      <c r="C234" s="140"/>
      <c r="D234" s="140"/>
      <c r="E234" s="140"/>
      <c r="F234" s="140"/>
      <c r="G234" s="140"/>
      <c r="H234" s="140"/>
      <c r="I234" s="140"/>
    </row>
    <row r="235" spans="3:9" ht="12.75">
      <c r="C235" s="140"/>
      <c r="D235" s="140"/>
      <c r="E235" s="140"/>
      <c r="F235" s="140"/>
      <c r="G235" s="140"/>
      <c r="H235" s="140"/>
      <c r="I235" s="140"/>
    </row>
    <row r="236" spans="3:9" ht="12.75">
      <c r="C236" s="140"/>
      <c r="D236" s="140"/>
      <c r="E236" s="140"/>
      <c r="F236" s="140"/>
      <c r="G236" s="140"/>
      <c r="H236" s="140"/>
      <c r="I236" s="140"/>
    </row>
    <row r="237" spans="3:9" ht="12.75">
      <c r="C237" s="140"/>
      <c r="D237" s="140"/>
      <c r="E237" s="140"/>
      <c r="F237" s="140"/>
      <c r="G237" s="140"/>
      <c r="H237" s="140"/>
      <c r="I237" s="140"/>
    </row>
    <row r="238" spans="3:9" ht="12.75">
      <c r="C238" s="140"/>
      <c r="D238" s="140"/>
      <c r="E238" s="140"/>
      <c r="F238" s="140"/>
      <c r="G238" s="140"/>
      <c r="H238" s="140"/>
      <c r="I238" s="140"/>
    </row>
    <row r="239" spans="3:9" ht="12.75">
      <c r="C239" s="140"/>
      <c r="D239" s="140"/>
      <c r="E239" s="140"/>
      <c r="F239" s="140"/>
      <c r="G239" s="140"/>
      <c r="H239" s="140"/>
      <c r="I239" s="140"/>
    </row>
    <row r="240" spans="3:9" ht="12.75">
      <c r="C240" s="140"/>
      <c r="D240" s="140"/>
      <c r="E240" s="140"/>
      <c r="F240" s="140"/>
      <c r="G240" s="140"/>
      <c r="H240" s="140"/>
      <c r="I240" s="140"/>
    </row>
    <row r="241" spans="3:9" ht="12.75">
      <c r="C241" s="140"/>
      <c r="D241" s="140"/>
      <c r="E241" s="140"/>
      <c r="F241" s="140"/>
      <c r="G241" s="140"/>
      <c r="H241" s="140"/>
      <c r="I241" s="140"/>
    </row>
    <row r="242" spans="3:9" ht="12.75">
      <c r="C242" s="140"/>
      <c r="D242" s="140"/>
      <c r="E242" s="140"/>
      <c r="F242" s="140"/>
      <c r="G242" s="140"/>
      <c r="H242" s="140"/>
      <c r="I242" s="140"/>
    </row>
    <row r="243" spans="3:9" ht="12.75">
      <c r="C243" s="140"/>
      <c r="D243" s="140"/>
      <c r="E243" s="140"/>
      <c r="F243" s="140"/>
      <c r="G243" s="140"/>
      <c r="H243" s="140"/>
      <c r="I243" s="140"/>
    </row>
    <row r="244" spans="3:9" ht="12.75">
      <c r="C244" s="140"/>
      <c r="D244" s="140"/>
      <c r="E244" s="140"/>
      <c r="F244" s="140"/>
      <c r="G244" s="140"/>
      <c r="H244" s="140"/>
      <c r="I244" s="140"/>
    </row>
    <row r="245" spans="3:9" ht="12.75">
      <c r="C245" s="140"/>
      <c r="D245" s="140"/>
      <c r="E245" s="140"/>
      <c r="F245" s="140"/>
      <c r="G245" s="140"/>
      <c r="H245" s="140"/>
      <c r="I245" s="140"/>
    </row>
    <row r="246" spans="3:9" ht="12.75">
      <c r="C246" s="140"/>
      <c r="D246" s="140"/>
      <c r="E246" s="140"/>
      <c r="F246" s="140"/>
      <c r="G246" s="140"/>
      <c r="H246" s="140"/>
      <c r="I246" s="140"/>
    </row>
    <row r="247" spans="3:9" ht="12.75">
      <c r="C247" s="140"/>
      <c r="D247" s="140"/>
      <c r="E247" s="140"/>
      <c r="F247" s="140"/>
      <c r="G247" s="140"/>
      <c r="H247" s="140"/>
      <c r="I247" s="140"/>
    </row>
    <row r="248" spans="3:9" ht="12.75">
      <c r="C248" s="140"/>
      <c r="D248" s="140"/>
      <c r="E248" s="140"/>
      <c r="F248" s="140"/>
      <c r="G248" s="140"/>
      <c r="H248" s="140"/>
      <c r="I248" s="140"/>
    </row>
    <row r="249" spans="3:9" ht="12.75">
      <c r="C249" s="140"/>
      <c r="D249" s="140"/>
      <c r="E249" s="140"/>
      <c r="F249" s="140"/>
      <c r="G249" s="140"/>
      <c r="H249" s="140"/>
      <c r="I249" s="140"/>
    </row>
    <row r="250" spans="3:9" ht="12.75">
      <c r="C250" s="140"/>
      <c r="D250" s="140"/>
      <c r="E250" s="140"/>
      <c r="F250" s="140"/>
      <c r="G250" s="140"/>
      <c r="H250" s="140"/>
      <c r="I250" s="140"/>
    </row>
    <row r="251" spans="3:9" ht="12.75">
      <c r="C251" s="140"/>
      <c r="D251" s="140"/>
      <c r="E251" s="140"/>
      <c r="F251" s="140"/>
      <c r="G251" s="140"/>
      <c r="H251" s="140"/>
      <c r="I251" s="140"/>
    </row>
    <row r="252" spans="3:9" ht="12.75">
      <c r="C252" s="140"/>
      <c r="D252" s="140"/>
      <c r="E252" s="140"/>
      <c r="F252" s="140"/>
      <c r="G252" s="140"/>
      <c r="H252" s="140"/>
      <c r="I252" s="140"/>
    </row>
    <row r="253" spans="3:9" ht="12.75">
      <c r="C253" s="140"/>
      <c r="D253" s="140"/>
      <c r="E253" s="140"/>
      <c r="F253" s="140"/>
      <c r="G253" s="140"/>
      <c r="H253" s="140"/>
      <c r="I253" s="140"/>
    </row>
    <row r="254" spans="3:9" ht="12.75">
      <c r="C254" s="140"/>
      <c r="D254" s="140"/>
      <c r="E254" s="140"/>
      <c r="F254" s="140"/>
      <c r="G254" s="140"/>
      <c r="H254" s="140"/>
      <c r="I254" s="140"/>
    </row>
    <row r="255" spans="3:9" ht="12.75">
      <c r="C255" s="140"/>
      <c r="D255" s="140"/>
      <c r="E255" s="140"/>
      <c r="F255" s="140"/>
      <c r="G255" s="140"/>
      <c r="H255" s="140"/>
      <c r="I255" s="140"/>
    </row>
    <row r="256" spans="3:9" ht="12.75">
      <c r="C256" s="140"/>
      <c r="D256" s="140"/>
      <c r="E256" s="140"/>
      <c r="F256" s="140"/>
      <c r="G256" s="140"/>
      <c r="H256" s="140"/>
      <c r="I256" s="140"/>
    </row>
    <row r="257" spans="3:9" ht="12.75">
      <c r="C257" s="140"/>
      <c r="D257" s="140"/>
      <c r="E257" s="140"/>
      <c r="F257" s="140"/>
      <c r="G257" s="140"/>
      <c r="H257" s="140"/>
      <c r="I257" s="140"/>
    </row>
    <row r="258" spans="3:9" ht="12.75">
      <c r="C258" s="140"/>
      <c r="D258" s="140"/>
      <c r="E258" s="140"/>
      <c r="F258" s="140"/>
      <c r="G258" s="140"/>
      <c r="H258" s="140"/>
      <c r="I258" s="140"/>
    </row>
    <row r="259" spans="3:9" ht="12.75">
      <c r="C259" s="140"/>
      <c r="D259" s="140"/>
      <c r="E259" s="140"/>
      <c r="F259" s="140"/>
      <c r="G259" s="140"/>
      <c r="H259" s="140"/>
      <c r="I259" s="140"/>
    </row>
    <row r="260" spans="3:9" ht="12.75">
      <c r="C260" s="140"/>
      <c r="D260" s="140"/>
      <c r="E260" s="140"/>
      <c r="F260" s="140"/>
      <c r="G260" s="140"/>
      <c r="H260" s="140"/>
      <c r="I260" s="140"/>
    </row>
    <row r="261" spans="3:9" ht="12.75">
      <c r="C261" s="140"/>
      <c r="D261" s="140"/>
      <c r="E261" s="140"/>
      <c r="F261" s="140"/>
      <c r="G261" s="140"/>
      <c r="H261" s="140"/>
      <c r="I261" s="140"/>
    </row>
    <row r="262" spans="3:9" ht="12.75">
      <c r="C262" s="140"/>
      <c r="D262" s="140"/>
      <c r="E262" s="140"/>
      <c r="F262" s="140"/>
      <c r="G262" s="140"/>
      <c r="H262" s="140"/>
      <c r="I262" s="140"/>
    </row>
    <row r="263" spans="3:9" ht="12.75">
      <c r="C263" s="140"/>
      <c r="D263" s="140"/>
      <c r="E263" s="140"/>
      <c r="F263" s="140"/>
      <c r="G263" s="140"/>
      <c r="H263" s="140"/>
      <c r="I263" s="140"/>
    </row>
    <row r="264" spans="3:9" ht="12.75">
      <c r="C264" s="140"/>
      <c r="D264" s="140"/>
      <c r="E264" s="140"/>
      <c r="F264" s="140"/>
      <c r="G264" s="140"/>
      <c r="H264" s="140"/>
      <c r="I264" s="140"/>
    </row>
    <row r="265" spans="3:9" ht="12.75">
      <c r="C265" s="140"/>
      <c r="D265" s="140"/>
      <c r="E265" s="140"/>
      <c r="F265" s="140"/>
      <c r="G265" s="140"/>
      <c r="H265" s="140"/>
      <c r="I265" s="140"/>
    </row>
    <row r="266" spans="3:9" ht="12.75">
      <c r="C266" s="140"/>
      <c r="D266" s="140"/>
      <c r="E266" s="140"/>
      <c r="F266" s="140"/>
      <c r="G266" s="140"/>
      <c r="H266" s="140"/>
      <c r="I266" s="140"/>
    </row>
    <row r="267" spans="3:9" ht="12.75">
      <c r="C267" s="140"/>
      <c r="D267" s="140"/>
      <c r="E267" s="140"/>
      <c r="F267" s="140"/>
      <c r="G267" s="140"/>
      <c r="H267" s="140"/>
      <c r="I267" s="140"/>
    </row>
    <row r="268" spans="3:9" ht="12.75">
      <c r="C268" s="140"/>
      <c r="D268" s="140"/>
      <c r="E268" s="140"/>
      <c r="F268" s="140"/>
      <c r="G268" s="140"/>
      <c r="H268" s="140"/>
      <c r="I268" s="140"/>
    </row>
    <row r="269" spans="3:9" ht="12.75">
      <c r="C269" s="140"/>
      <c r="D269" s="140"/>
      <c r="E269" s="140"/>
      <c r="F269" s="140"/>
      <c r="G269" s="140"/>
      <c r="H269" s="140"/>
      <c r="I269" s="140"/>
    </row>
    <row r="270" spans="3:9" ht="12.75">
      <c r="C270" s="140"/>
      <c r="D270" s="140"/>
      <c r="E270" s="140"/>
      <c r="F270" s="140"/>
      <c r="G270" s="140"/>
      <c r="H270" s="140"/>
      <c r="I270" s="140"/>
    </row>
    <row r="271" spans="3:9" ht="12.75">
      <c r="C271" s="140"/>
      <c r="D271" s="140"/>
      <c r="E271" s="140"/>
      <c r="F271" s="140"/>
      <c r="G271" s="140"/>
      <c r="H271" s="140"/>
      <c r="I271" s="140"/>
    </row>
    <row r="272" spans="3:9" ht="12.75">
      <c r="C272" s="140"/>
      <c r="D272" s="140"/>
      <c r="E272" s="140"/>
      <c r="F272" s="140"/>
      <c r="G272" s="140"/>
      <c r="H272" s="140"/>
      <c r="I272" s="140"/>
    </row>
    <row r="273" spans="3:9" ht="12.75">
      <c r="C273" s="140"/>
      <c r="D273" s="140"/>
      <c r="E273" s="140"/>
      <c r="F273" s="140"/>
      <c r="G273" s="140"/>
      <c r="H273" s="140"/>
      <c r="I273" s="140"/>
    </row>
    <row r="274" spans="3:9" ht="12.75">
      <c r="C274" s="140"/>
      <c r="D274" s="140"/>
      <c r="E274" s="140"/>
      <c r="F274" s="140"/>
      <c r="G274" s="140"/>
      <c r="H274" s="140"/>
      <c r="I274" s="140"/>
    </row>
    <row r="275" spans="3:9" ht="12.75">
      <c r="C275" s="140"/>
      <c r="D275" s="140"/>
      <c r="E275" s="140"/>
      <c r="F275" s="140"/>
      <c r="G275" s="140"/>
      <c r="H275" s="140"/>
      <c r="I275" s="140"/>
    </row>
    <row r="276" spans="3:9" ht="12.75">
      <c r="C276" s="140"/>
      <c r="D276" s="140"/>
      <c r="E276" s="140"/>
      <c r="F276" s="140"/>
      <c r="G276" s="140"/>
      <c r="H276" s="140"/>
      <c r="I276" s="140"/>
    </row>
    <row r="277" spans="3:9" ht="12.75">
      <c r="C277" s="140"/>
      <c r="D277" s="140"/>
      <c r="E277" s="140"/>
      <c r="F277" s="140"/>
      <c r="G277" s="140"/>
      <c r="H277" s="140"/>
      <c r="I277" s="140"/>
    </row>
    <row r="278" spans="3:9" ht="12.75">
      <c r="C278" s="140"/>
      <c r="D278" s="140"/>
      <c r="E278" s="140"/>
      <c r="F278" s="140"/>
      <c r="G278" s="140"/>
      <c r="H278" s="140"/>
      <c r="I278" s="140"/>
    </row>
    <row r="279" spans="3:9" ht="12.75">
      <c r="C279" s="140"/>
      <c r="D279" s="140"/>
      <c r="E279" s="140"/>
      <c r="F279" s="140"/>
      <c r="G279" s="140"/>
      <c r="H279" s="140"/>
      <c r="I279" s="140"/>
    </row>
    <row r="280" spans="3:9" ht="12.75">
      <c r="C280" s="140"/>
      <c r="D280" s="140"/>
      <c r="E280" s="140"/>
      <c r="F280" s="140"/>
      <c r="G280" s="140"/>
      <c r="H280" s="140"/>
      <c r="I280" s="140"/>
    </row>
    <row r="281" spans="3:9" ht="12.75">
      <c r="C281" s="140"/>
      <c r="D281" s="140"/>
      <c r="E281" s="140"/>
      <c r="F281" s="140"/>
      <c r="G281" s="140"/>
      <c r="H281" s="140"/>
      <c r="I281" s="140"/>
    </row>
    <row r="282" spans="3:9" ht="12.75">
      <c r="C282" s="140"/>
      <c r="D282" s="140"/>
      <c r="E282" s="140"/>
      <c r="F282" s="140"/>
      <c r="G282" s="140"/>
      <c r="H282" s="140"/>
      <c r="I282" s="140"/>
    </row>
    <row r="283" spans="3:9" ht="12.75">
      <c r="C283" s="140"/>
      <c r="D283" s="140"/>
      <c r="E283" s="140"/>
      <c r="F283" s="140"/>
      <c r="G283" s="140"/>
      <c r="H283" s="140"/>
      <c r="I283" s="140"/>
    </row>
    <row r="284" spans="3:9" ht="12.75">
      <c r="C284" s="140"/>
      <c r="D284" s="140"/>
      <c r="E284" s="140"/>
      <c r="F284" s="140"/>
      <c r="G284" s="140"/>
      <c r="H284" s="140"/>
      <c r="I284" s="140"/>
    </row>
    <row r="285" spans="3:9" ht="12.75">
      <c r="C285" s="140"/>
      <c r="D285" s="140"/>
      <c r="E285" s="140"/>
      <c r="F285" s="140"/>
      <c r="G285" s="140"/>
      <c r="H285" s="140"/>
      <c r="I285" s="140"/>
    </row>
    <row r="286" spans="3:9" ht="12.75">
      <c r="C286" s="140"/>
      <c r="D286" s="140"/>
      <c r="E286" s="140"/>
      <c r="F286" s="140"/>
      <c r="G286" s="140"/>
      <c r="H286" s="140"/>
      <c r="I286" s="140"/>
    </row>
    <row r="287" spans="3:9" ht="12.75">
      <c r="C287" s="140"/>
      <c r="D287" s="140"/>
      <c r="E287" s="140"/>
      <c r="F287" s="140"/>
      <c r="G287" s="140"/>
      <c r="H287" s="140"/>
      <c r="I287" s="140"/>
    </row>
    <row r="288" spans="3:9" ht="12.75">
      <c r="C288" s="140"/>
      <c r="D288" s="140"/>
      <c r="E288" s="140"/>
      <c r="F288" s="140"/>
      <c r="G288" s="140"/>
      <c r="H288" s="140"/>
      <c r="I288" s="140"/>
    </row>
    <row r="289" spans="3:9" ht="12.75">
      <c r="C289" s="140"/>
      <c r="D289" s="140"/>
      <c r="E289" s="140"/>
      <c r="F289" s="140"/>
      <c r="G289" s="140"/>
      <c r="H289" s="140"/>
      <c r="I289" s="140"/>
    </row>
    <row r="290" spans="3:9" ht="12.75">
      <c r="C290" s="140"/>
      <c r="D290" s="140"/>
      <c r="E290" s="140"/>
      <c r="F290" s="140"/>
      <c r="G290" s="140"/>
      <c r="H290" s="140"/>
      <c r="I290" s="140"/>
    </row>
    <row r="291" spans="3:9" ht="12.75">
      <c r="C291" s="140"/>
      <c r="D291" s="140"/>
      <c r="E291" s="140"/>
      <c r="F291" s="140"/>
      <c r="G291" s="140"/>
      <c r="H291" s="140"/>
      <c r="I291" s="140"/>
    </row>
    <row r="292" spans="3:9" ht="12.75">
      <c r="C292" s="140"/>
      <c r="D292" s="140"/>
      <c r="E292" s="140"/>
      <c r="F292" s="140"/>
      <c r="G292" s="140"/>
      <c r="H292" s="140"/>
      <c r="I292" s="140"/>
    </row>
    <row r="293" spans="3:9" ht="12.75">
      <c r="C293" s="140"/>
      <c r="D293" s="140"/>
      <c r="E293" s="140"/>
      <c r="F293" s="140"/>
      <c r="G293" s="140"/>
      <c r="H293" s="140"/>
      <c r="I293" s="140"/>
    </row>
    <row r="294" spans="3:9" ht="12.75">
      <c r="C294" s="140"/>
      <c r="D294" s="140"/>
      <c r="E294" s="140"/>
      <c r="F294" s="140"/>
      <c r="G294" s="140"/>
      <c r="H294" s="140"/>
      <c r="I294" s="140"/>
    </row>
    <row r="295" spans="3:9" ht="12.75">
      <c r="C295" s="140"/>
      <c r="D295" s="140"/>
      <c r="E295" s="140"/>
      <c r="F295" s="140"/>
      <c r="G295" s="140"/>
      <c r="H295" s="140"/>
      <c r="I295" s="140"/>
    </row>
    <row r="296" spans="3:9" ht="12.75">
      <c r="C296" s="140"/>
      <c r="D296" s="140"/>
      <c r="E296" s="140"/>
      <c r="F296" s="140"/>
      <c r="G296" s="140"/>
      <c r="H296" s="140"/>
      <c r="I296" s="140"/>
    </row>
    <row r="297" spans="3:9" ht="12.75">
      <c r="C297" s="140"/>
      <c r="D297" s="140"/>
      <c r="E297" s="140"/>
      <c r="F297" s="140"/>
      <c r="G297" s="140"/>
      <c r="H297" s="140"/>
      <c r="I297" s="140"/>
    </row>
    <row r="298" spans="3:9" ht="12.75">
      <c r="C298" s="140"/>
      <c r="D298" s="140"/>
      <c r="E298" s="140"/>
      <c r="F298" s="140"/>
      <c r="G298" s="140"/>
      <c r="H298" s="140"/>
      <c r="I298" s="140"/>
    </row>
    <row r="299" spans="3:9" ht="12.75">
      <c r="C299" s="140"/>
      <c r="D299" s="140"/>
      <c r="E299" s="140"/>
      <c r="F299" s="140"/>
      <c r="G299" s="140"/>
      <c r="H299" s="140"/>
      <c r="I299" s="140"/>
    </row>
    <row r="300" spans="3:9" ht="12.75">
      <c r="C300" s="140"/>
      <c r="D300" s="140"/>
      <c r="E300" s="140"/>
      <c r="F300" s="140"/>
      <c r="G300" s="140"/>
      <c r="H300" s="140"/>
      <c r="I300" s="140"/>
    </row>
    <row r="301" spans="3:9" ht="12.75">
      <c r="C301" s="140"/>
      <c r="D301" s="140"/>
      <c r="E301" s="140"/>
      <c r="F301" s="140"/>
      <c r="G301" s="140"/>
      <c r="H301" s="140"/>
      <c r="I301" s="140"/>
    </row>
    <row r="302" spans="3:9" ht="12.75">
      <c r="C302" s="140"/>
      <c r="D302" s="140"/>
      <c r="E302" s="140"/>
      <c r="F302" s="140"/>
      <c r="G302" s="140"/>
      <c r="H302" s="140"/>
      <c r="I302" s="140"/>
    </row>
    <row r="303" spans="3:9" ht="12.75">
      <c r="C303" s="140"/>
      <c r="D303" s="140"/>
      <c r="E303" s="140"/>
      <c r="F303" s="140"/>
      <c r="G303" s="140"/>
      <c r="H303" s="140"/>
      <c r="I303" s="140"/>
    </row>
    <row r="304" spans="3:9" ht="12.75">
      <c r="C304" s="140"/>
      <c r="D304" s="140"/>
      <c r="E304" s="140"/>
      <c r="F304" s="140"/>
      <c r="G304" s="140"/>
      <c r="H304" s="140"/>
      <c r="I304" s="140"/>
    </row>
    <row r="305" spans="3:9" ht="12.75">
      <c r="C305" s="140"/>
      <c r="D305" s="140"/>
      <c r="E305" s="140"/>
      <c r="F305" s="140"/>
      <c r="G305" s="140"/>
      <c r="H305" s="140"/>
      <c r="I305" s="140"/>
    </row>
    <row r="306" spans="3:9" ht="12.75">
      <c r="C306" s="140"/>
      <c r="D306" s="140"/>
      <c r="E306" s="140"/>
      <c r="F306" s="140"/>
      <c r="G306" s="140"/>
      <c r="H306" s="140"/>
      <c r="I306" s="140"/>
    </row>
    <row r="307" spans="3:9" ht="12.75">
      <c r="C307" s="140"/>
      <c r="D307" s="140"/>
      <c r="E307" s="140"/>
      <c r="F307" s="140"/>
      <c r="G307" s="140"/>
      <c r="H307" s="140"/>
      <c r="I307" s="140"/>
    </row>
    <row r="308" spans="3:9" ht="12.75">
      <c r="C308" s="140"/>
      <c r="D308" s="140"/>
      <c r="E308" s="140"/>
      <c r="F308" s="140"/>
      <c r="G308" s="140"/>
      <c r="H308" s="140"/>
      <c r="I308" s="140"/>
    </row>
    <row r="309" spans="3:9" ht="12.75">
      <c r="C309" s="140"/>
      <c r="D309" s="140"/>
      <c r="E309" s="140"/>
      <c r="F309" s="140"/>
      <c r="G309" s="140"/>
      <c r="H309" s="140"/>
      <c r="I309" s="140"/>
    </row>
    <row r="310" spans="3:9" ht="12.75">
      <c r="C310" s="140"/>
      <c r="D310" s="140"/>
      <c r="E310" s="140"/>
      <c r="F310" s="140"/>
      <c r="G310" s="140"/>
      <c r="H310" s="140"/>
      <c r="I310" s="140"/>
    </row>
    <row r="311" spans="3:9" ht="12.75">
      <c r="C311" s="140"/>
      <c r="D311" s="140"/>
      <c r="E311" s="140"/>
      <c r="F311" s="140"/>
      <c r="G311" s="140"/>
      <c r="H311" s="140"/>
      <c r="I311" s="140"/>
    </row>
    <row r="312" spans="3:9" ht="12.75">
      <c r="C312" s="140"/>
      <c r="D312" s="140"/>
      <c r="E312" s="140"/>
      <c r="F312" s="140"/>
      <c r="G312" s="140"/>
      <c r="H312" s="140"/>
      <c r="I312" s="140"/>
    </row>
    <row r="313" spans="3:9" ht="12.75">
      <c r="C313" s="140"/>
      <c r="D313" s="140"/>
      <c r="E313" s="140"/>
      <c r="F313" s="140"/>
      <c r="G313" s="140"/>
      <c r="H313" s="140"/>
      <c r="I313" s="140"/>
    </row>
    <row r="314" spans="3:9" ht="12.75">
      <c r="C314" s="140"/>
      <c r="D314" s="140"/>
      <c r="E314" s="140"/>
      <c r="F314" s="140"/>
      <c r="G314" s="140"/>
      <c r="H314" s="140"/>
      <c r="I314" s="140"/>
    </row>
    <row r="315" spans="3:9" ht="12.75">
      <c r="C315" s="140"/>
      <c r="D315" s="140"/>
      <c r="E315" s="140"/>
      <c r="F315" s="140"/>
      <c r="G315" s="140"/>
      <c r="H315" s="140"/>
      <c r="I315" s="140"/>
    </row>
    <row r="316" spans="3:9" ht="12.75">
      <c r="C316" s="140"/>
      <c r="D316" s="140"/>
      <c r="E316" s="140"/>
      <c r="F316" s="140"/>
      <c r="G316" s="140"/>
      <c r="H316" s="140"/>
      <c r="I316" s="140"/>
    </row>
    <row r="317" spans="3:9" ht="12.75">
      <c r="C317" s="140"/>
      <c r="D317" s="140"/>
      <c r="E317" s="140"/>
      <c r="F317" s="140"/>
      <c r="G317" s="140"/>
      <c r="H317" s="140"/>
      <c r="I317" s="140"/>
    </row>
    <row r="318" spans="3:9" ht="12.75">
      <c r="C318" s="140"/>
      <c r="D318" s="140"/>
      <c r="E318" s="140"/>
      <c r="F318" s="140"/>
      <c r="G318" s="140"/>
      <c r="H318" s="140"/>
      <c r="I318" s="140"/>
    </row>
    <row r="319" spans="3:9" ht="12.75">
      <c r="C319" s="140"/>
      <c r="D319" s="140"/>
      <c r="E319" s="140"/>
      <c r="F319" s="140"/>
      <c r="G319" s="140"/>
      <c r="H319" s="140"/>
      <c r="I319" s="140"/>
    </row>
    <row r="320" spans="3:9" ht="12.75">
      <c r="C320" s="140"/>
      <c r="D320" s="140"/>
      <c r="E320" s="140"/>
      <c r="F320" s="140"/>
      <c r="G320" s="140"/>
      <c r="H320" s="140"/>
      <c r="I320" s="140"/>
    </row>
    <row r="321" spans="3:9" ht="12.75">
      <c r="C321" s="140"/>
      <c r="D321" s="140"/>
      <c r="E321" s="140"/>
      <c r="F321" s="140"/>
      <c r="G321" s="140"/>
      <c r="H321" s="140"/>
      <c r="I321" s="140"/>
    </row>
    <row r="322" spans="3:9" ht="12.75">
      <c r="C322" s="140"/>
      <c r="D322" s="140"/>
      <c r="E322" s="140"/>
      <c r="F322" s="140"/>
      <c r="G322" s="140"/>
      <c r="H322" s="140"/>
      <c r="I322" s="140"/>
    </row>
    <row r="323" spans="3:9" ht="12.75">
      <c r="C323" s="140"/>
      <c r="D323" s="140"/>
      <c r="E323" s="140"/>
      <c r="F323" s="140"/>
      <c r="G323" s="140"/>
      <c r="H323" s="140"/>
      <c r="I323" s="140"/>
    </row>
    <row r="324" spans="3:9" ht="12.75">
      <c r="C324" s="140"/>
      <c r="D324" s="140"/>
      <c r="E324" s="140"/>
      <c r="F324" s="140"/>
      <c r="G324" s="140"/>
      <c r="H324" s="140"/>
      <c r="I324" s="140"/>
    </row>
    <row r="325" spans="3:9" ht="12.75">
      <c r="C325" s="140"/>
      <c r="D325" s="140"/>
      <c r="E325" s="140"/>
      <c r="F325" s="140"/>
      <c r="G325" s="140"/>
      <c r="H325" s="140"/>
      <c r="I325" s="140"/>
    </row>
    <row r="326" spans="3:9" ht="12.75">
      <c r="C326" s="140"/>
      <c r="D326" s="140"/>
      <c r="E326" s="140"/>
      <c r="F326" s="140"/>
      <c r="G326" s="140"/>
      <c r="H326" s="140"/>
      <c r="I326" s="140"/>
    </row>
    <row r="327" spans="3:9" ht="12.75">
      <c r="C327" s="140"/>
      <c r="D327" s="140"/>
      <c r="E327" s="140"/>
      <c r="F327" s="140"/>
      <c r="G327" s="140"/>
      <c r="H327" s="140"/>
      <c r="I327" s="140"/>
    </row>
    <row r="328" spans="3:9" ht="12.75">
      <c r="C328" s="140"/>
      <c r="D328" s="140"/>
      <c r="E328" s="140"/>
      <c r="F328" s="140"/>
      <c r="G328" s="140"/>
      <c r="H328" s="140"/>
      <c r="I328" s="140"/>
    </row>
    <row r="329" spans="3:9" ht="12.75">
      <c r="C329" s="140"/>
      <c r="D329" s="140"/>
      <c r="E329" s="140"/>
      <c r="F329" s="140"/>
      <c r="G329" s="140"/>
      <c r="H329" s="140"/>
      <c r="I329" s="140"/>
    </row>
    <row r="330" spans="3:9" ht="12.75">
      <c r="C330" s="140"/>
      <c r="D330" s="140"/>
      <c r="E330" s="140"/>
      <c r="F330" s="140"/>
      <c r="G330" s="140"/>
      <c r="H330" s="140"/>
      <c r="I330" s="140"/>
    </row>
    <row r="331" spans="3:9" ht="12.75">
      <c r="C331" s="140"/>
      <c r="D331" s="140"/>
      <c r="E331" s="140"/>
      <c r="F331" s="140"/>
      <c r="G331" s="140"/>
      <c r="H331" s="140"/>
      <c r="I331" s="140"/>
    </row>
    <row r="332" spans="3:9" ht="12.75">
      <c r="C332" s="140"/>
      <c r="D332" s="140"/>
      <c r="E332" s="140"/>
      <c r="F332" s="140"/>
      <c r="G332" s="140"/>
      <c r="H332" s="140"/>
      <c r="I332" s="140"/>
    </row>
    <row r="333" spans="3:9" ht="12.75">
      <c r="C333" s="140"/>
      <c r="D333" s="140"/>
      <c r="E333" s="140"/>
      <c r="F333" s="140"/>
      <c r="G333" s="140"/>
      <c r="H333" s="140"/>
      <c r="I333" s="140"/>
    </row>
    <row r="334" spans="3:9" ht="12.75">
      <c r="C334" s="140"/>
      <c r="D334" s="140"/>
      <c r="E334" s="140"/>
      <c r="F334" s="140"/>
      <c r="G334" s="140"/>
      <c r="H334" s="140"/>
      <c r="I334" s="140"/>
    </row>
    <row r="335" spans="3:9" ht="12.75">
      <c r="C335" s="140"/>
      <c r="D335" s="140"/>
      <c r="E335" s="140"/>
      <c r="F335" s="140"/>
      <c r="G335" s="140"/>
      <c r="H335" s="140"/>
      <c r="I335" s="140"/>
    </row>
    <row r="336" spans="3:9" ht="12.75">
      <c r="C336" s="140"/>
      <c r="D336" s="140"/>
      <c r="E336" s="140"/>
      <c r="F336" s="140"/>
      <c r="G336" s="140"/>
      <c r="H336" s="140"/>
      <c r="I336" s="140"/>
    </row>
    <row r="337" spans="3:9" ht="12.75">
      <c r="C337" s="140"/>
      <c r="D337" s="140"/>
      <c r="E337" s="140"/>
      <c r="F337" s="140"/>
      <c r="G337" s="140"/>
      <c r="H337" s="140"/>
      <c r="I337" s="140"/>
    </row>
    <row r="338" spans="3:9" ht="12.75">
      <c r="C338" s="140"/>
      <c r="D338" s="140"/>
      <c r="E338" s="140"/>
      <c r="F338" s="140"/>
      <c r="G338" s="140"/>
      <c r="H338" s="140"/>
      <c r="I338" s="140"/>
    </row>
    <row r="339" spans="3:9" ht="12.75">
      <c r="C339" s="140"/>
      <c r="D339" s="140"/>
      <c r="E339" s="140"/>
      <c r="F339" s="140"/>
      <c r="G339" s="140"/>
      <c r="H339" s="140"/>
      <c r="I339" s="140"/>
    </row>
    <row r="340" spans="3:9" ht="12.75">
      <c r="C340" s="140"/>
      <c r="D340" s="140"/>
      <c r="E340" s="140"/>
      <c r="F340" s="140"/>
      <c r="G340" s="140"/>
      <c r="H340" s="140"/>
      <c r="I340" s="140"/>
    </row>
    <row r="341" spans="3:9" ht="12.75">
      <c r="C341" s="140"/>
      <c r="D341" s="140"/>
      <c r="E341" s="140"/>
      <c r="F341" s="140"/>
      <c r="G341" s="140"/>
      <c r="H341" s="140"/>
      <c r="I341" s="140"/>
    </row>
    <row r="342" spans="3:9" ht="12.75">
      <c r="C342" s="140"/>
      <c r="D342" s="140"/>
      <c r="E342" s="140"/>
      <c r="F342" s="140"/>
      <c r="G342" s="140"/>
      <c r="H342" s="140"/>
      <c r="I342" s="140"/>
    </row>
    <row r="343" spans="3:9" ht="12.75">
      <c r="C343" s="140"/>
      <c r="D343" s="140"/>
      <c r="E343" s="140"/>
      <c r="F343" s="140"/>
      <c r="G343" s="140"/>
      <c r="H343" s="140"/>
      <c r="I343" s="140"/>
    </row>
    <row r="344" spans="3:9" ht="12.75">
      <c r="C344" s="140"/>
      <c r="D344" s="140"/>
      <c r="E344" s="140"/>
      <c r="F344" s="140"/>
      <c r="G344" s="140"/>
      <c r="H344" s="140"/>
      <c r="I344" s="140"/>
    </row>
    <row r="345" spans="3:9" ht="12.75">
      <c r="C345" s="140"/>
      <c r="D345" s="140"/>
      <c r="E345" s="140"/>
      <c r="F345" s="140"/>
      <c r="G345" s="140"/>
      <c r="H345" s="140"/>
      <c r="I345" s="140"/>
    </row>
    <row r="346" spans="3:9" ht="12.75">
      <c r="C346" s="140"/>
      <c r="D346" s="140"/>
      <c r="E346" s="140"/>
      <c r="F346" s="140"/>
      <c r="G346" s="140"/>
      <c r="H346" s="140"/>
      <c r="I346" s="140"/>
    </row>
    <row r="347" spans="3:9" ht="12.75">
      <c r="C347" s="140"/>
      <c r="D347" s="140"/>
      <c r="E347" s="140"/>
      <c r="F347" s="140"/>
      <c r="G347" s="140"/>
      <c r="H347" s="140"/>
      <c r="I347" s="140"/>
    </row>
    <row r="348" spans="3:9" ht="12.75">
      <c r="C348" s="140"/>
      <c r="D348" s="140"/>
      <c r="E348" s="140"/>
      <c r="F348" s="140"/>
      <c r="G348" s="140"/>
      <c r="H348" s="140"/>
      <c r="I348" s="140"/>
    </row>
    <row r="349" spans="3:9" ht="12.75">
      <c r="C349" s="140"/>
      <c r="D349" s="140"/>
      <c r="E349" s="140"/>
      <c r="F349" s="140"/>
      <c r="G349" s="140"/>
      <c r="H349" s="140"/>
      <c r="I349" s="140"/>
    </row>
    <row r="350" spans="3:9" ht="12.75">
      <c r="C350" s="140"/>
      <c r="D350" s="140"/>
      <c r="E350" s="140"/>
      <c r="F350" s="140"/>
      <c r="G350" s="140"/>
      <c r="H350" s="140"/>
      <c r="I350" s="140"/>
    </row>
    <row r="351" spans="3:9" ht="12.75">
      <c r="C351" s="140"/>
      <c r="D351" s="140"/>
      <c r="E351" s="140"/>
      <c r="F351" s="140"/>
      <c r="G351" s="140"/>
      <c r="H351" s="140"/>
      <c r="I351" s="140"/>
    </row>
    <row r="352" spans="3:9" ht="12.75">
      <c r="C352" s="140"/>
      <c r="D352" s="140"/>
      <c r="E352" s="140"/>
      <c r="F352" s="140"/>
      <c r="G352" s="140"/>
      <c r="H352" s="140"/>
      <c r="I352" s="140"/>
    </row>
    <row r="353" spans="3:9" ht="12.75">
      <c r="C353" s="140"/>
      <c r="D353" s="140"/>
      <c r="E353" s="140"/>
      <c r="F353" s="140"/>
      <c r="G353" s="140"/>
      <c r="H353" s="140"/>
      <c r="I353" s="140"/>
    </row>
    <row r="354" spans="3:9" ht="12.75">
      <c r="C354" s="140"/>
      <c r="D354" s="140"/>
      <c r="E354" s="140"/>
      <c r="F354" s="140"/>
      <c r="G354" s="140"/>
      <c r="H354" s="140"/>
      <c r="I354" s="140"/>
    </row>
    <row r="355" spans="3:9" ht="12.75">
      <c r="C355" s="140"/>
      <c r="D355" s="140"/>
      <c r="E355" s="140"/>
      <c r="F355" s="140"/>
      <c r="G355" s="140"/>
      <c r="H355" s="140"/>
      <c r="I355" s="140"/>
    </row>
    <row r="356" spans="3:9" ht="12.75">
      <c r="C356" s="140"/>
      <c r="D356" s="140"/>
      <c r="E356" s="140"/>
      <c r="F356" s="140"/>
      <c r="G356" s="140"/>
      <c r="H356" s="140"/>
      <c r="I356" s="140"/>
    </row>
    <row r="357" spans="3:9" ht="12.75">
      <c r="C357" s="140"/>
      <c r="D357" s="140"/>
      <c r="E357" s="140"/>
      <c r="F357" s="140"/>
      <c r="G357" s="140"/>
      <c r="H357" s="140"/>
      <c r="I357" s="140"/>
    </row>
    <row r="358" spans="3:9" ht="12.75">
      <c r="C358" s="140"/>
      <c r="D358" s="140"/>
      <c r="E358" s="140"/>
      <c r="F358" s="140"/>
      <c r="G358" s="140"/>
      <c r="H358" s="140"/>
      <c r="I358" s="140"/>
    </row>
    <row r="359" spans="3:9" ht="12.75">
      <c r="C359" s="140"/>
      <c r="D359" s="140"/>
      <c r="E359" s="140"/>
      <c r="F359" s="140"/>
      <c r="G359" s="140"/>
      <c r="H359" s="140"/>
      <c r="I359" s="140"/>
    </row>
    <row r="360" spans="3:9" ht="12.75">
      <c r="C360" s="140"/>
      <c r="D360" s="140"/>
      <c r="E360" s="140"/>
      <c r="F360" s="140"/>
      <c r="G360" s="140"/>
      <c r="H360" s="140"/>
      <c r="I360" s="140"/>
    </row>
    <row r="361" spans="3:9" ht="12.75">
      <c r="C361" s="140"/>
      <c r="D361" s="140"/>
      <c r="E361" s="140"/>
      <c r="F361" s="140"/>
      <c r="G361" s="140"/>
      <c r="H361" s="140"/>
      <c r="I361" s="140"/>
    </row>
    <row r="362" spans="3:9" ht="12.75">
      <c r="C362" s="140"/>
      <c r="D362" s="140"/>
      <c r="E362" s="140"/>
      <c r="F362" s="140"/>
      <c r="G362" s="140"/>
      <c r="H362" s="140"/>
      <c r="I362" s="140"/>
    </row>
    <row r="363" spans="3:9" ht="12.75">
      <c r="C363" s="140"/>
      <c r="D363" s="140"/>
      <c r="E363" s="140"/>
      <c r="F363" s="140"/>
      <c r="G363" s="140"/>
      <c r="H363" s="140"/>
      <c r="I363" s="140"/>
    </row>
    <row r="364" spans="3:9" ht="12.75">
      <c r="C364" s="140"/>
      <c r="D364" s="140"/>
      <c r="E364" s="140"/>
      <c r="F364" s="140"/>
      <c r="G364" s="140"/>
      <c r="H364" s="140"/>
      <c r="I364" s="140"/>
    </row>
    <row r="365" spans="3:9" ht="12.75">
      <c r="C365" s="140"/>
      <c r="D365" s="140"/>
      <c r="E365" s="140"/>
      <c r="F365" s="140"/>
      <c r="G365" s="140"/>
      <c r="H365" s="140"/>
      <c r="I365" s="140"/>
    </row>
    <row r="366" spans="3:9" ht="12.75">
      <c r="C366" s="140"/>
      <c r="D366" s="140"/>
      <c r="E366" s="140"/>
      <c r="F366" s="140"/>
      <c r="G366" s="140"/>
      <c r="H366" s="140"/>
      <c r="I366" s="140"/>
    </row>
    <row r="367" spans="3:9" ht="12.75">
      <c r="C367" s="140"/>
      <c r="D367" s="140"/>
      <c r="E367" s="140"/>
      <c r="F367" s="140"/>
      <c r="G367" s="140"/>
      <c r="H367" s="140"/>
      <c r="I367" s="140"/>
    </row>
    <row r="368" spans="3:9" ht="12.75">
      <c r="C368" s="140"/>
      <c r="D368" s="140"/>
      <c r="E368" s="140"/>
      <c r="F368" s="140"/>
      <c r="G368" s="140"/>
      <c r="H368" s="140"/>
      <c r="I368" s="140"/>
    </row>
    <row r="369" spans="3:9" ht="12.75">
      <c r="C369" s="140"/>
      <c r="D369" s="140"/>
      <c r="E369" s="140"/>
      <c r="F369" s="140"/>
      <c r="G369" s="140"/>
      <c r="H369" s="140"/>
      <c r="I369" s="140"/>
    </row>
    <row r="370" spans="3:9" ht="12.75">
      <c r="C370" s="140"/>
      <c r="D370" s="140"/>
      <c r="E370" s="140"/>
      <c r="F370" s="140"/>
      <c r="G370" s="140"/>
      <c r="H370" s="140"/>
      <c r="I370" s="140"/>
    </row>
    <row r="371" spans="3:9" ht="12.75">
      <c r="C371" s="140"/>
      <c r="D371" s="140"/>
      <c r="E371" s="140"/>
      <c r="F371" s="140"/>
      <c r="G371" s="140"/>
      <c r="H371" s="140"/>
      <c r="I371" s="140"/>
    </row>
    <row r="372" spans="3:9" ht="12.75">
      <c r="C372" s="140"/>
      <c r="D372" s="140"/>
      <c r="E372" s="140"/>
      <c r="F372" s="140"/>
      <c r="G372" s="140"/>
      <c r="H372" s="140"/>
      <c r="I372" s="140"/>
    </row>
    <row r="373" spans="3:9" ht="12.75">
      <c r="C373" s="140"/>
      <c r="D373" s="140"/>
      <c r="E373" s="140"/>
      <c r="F373" s="140"/>
      <c r="G373" s="140"/>
      <c r="H373" s="140"/>
      <c r="I373" s="140"/>
    </row>
    <row r="374" spans="3:9" ht="12.75">
      <c r="C374" s="140"/>
      <c r="D374" s="140"/>
      <c r="E374" s="140"/>
      <c r="F374" s="140"/>
      <c r="G374" s="140"/>
      <c r="H374" s="140"/>
      <c r="I374" s="140"/>
    </row>
    <row r="375" spans="3:9" ht="12.75">
      <c r="C375" s="140"/>
      <c r="D375" s="140"/>
      <c r="E375" s="140"/>
      <c r="F375" s="140"/>
      <c r="G375" s="140"/>
      <c r="H375" s="140"/>
      <c r="I375" s="140"/>
    </row>
    <row r="376" spans="3:9" ht="12.75">
      <c r="C376" s="140"/>
      <c r="D376" s="140"/>
      <c r="E376" s="140"/>
      <c r="F376" s="140"/>
      <c r="G376" s="140"/>
      <c r="H376" s="140"/>
      <c r="I376" s="140"/>
    </row>
    <row r="377" spans="3:9" ht="12.75">
      <c r="C377" s="140"/>
      <c r="D377" s="140"/>
      <c r="E377" s="140"/>
      <c r="F377" s="140"/>
      <c r="G377" s="140"/>
      <c r="H377" s="140"/>
      <c r="I377" s="140"/>
    </row>
    <row r="378" spans="3:9" ht="12.75">
      <c r="C378" s="140"/>
      <c r="D378" s="140"/>
      <c r="E378" s="140"/>
      <c r="F378" s="140"/>
      <c r="G378" s="140"/>
      <c r="H378" s="140"/>
      <c r="I378" s="140"/>
    </row>
    <row r="379" spans="3:9" ht="12.75">
      <c r="C379" s="140"/>
      <c r="D379" s="140"/>
      <c r="E379" s="140"/>
      <c r="F379" s="140"/>
      <c r="G379" s="140"/>
      <c r="H379" s="140"/>
      <c r="I379" s="140"/>
    </row>
    <row r="380" spans="3:9" ht="12.75">
      <c r="C380" s="140"/>
      <c r="D380" s="140"/>
      <c r="E380" s="140"/>
      <c r="F380" s="140"/>
      <c r="G380" s="140"/>
      <c r="H380" s="140"/>
      <c r="I380" s="140"/>
    </row>
    <row r="381" spans="3:9" ht="12.75">
      <c r="C381" s="140"/>
      <c r="D381" s="140"/>
      <c r="E381" s="140"/>
      <c r="F381" s="140"/>
      <c r="G381" s="140"/>
      <c r="H381" s="140"/>
      <c r="I381" s="140"/>
    </row>
    <row r="382" spans="3:9" ht="12.75">
      <c r="C382" s="140"/>
      <c r="D382" s="140"/>
      <c r="E382" s="140"/>
      <c r="F382" s="140"/>
      <c r="G382" s="140"/>
      <c r="H382" s="140"/>
      <c r="I382" s="140"/>
    </row>
    <row r="383" spans="3:9" ht="12.75">
      <c r="C383" s="140"/>
      <c r="D383" s="140"/>
      <c r="E383" s="140"/>
      <c r="F383" s="140"/>
      <c r="G383" s="140"/>
      <c r="H383" s="140"/>
      <c r="I383" s="140"/>
    </row>
    <row r="384" spans="3:9" ht="12.75">
      <c r="C384" s="140"/>
      <c r="D384" s="140"/>
      <c r="E384" s="140"/>
      <c r="F384" s="140"/>
      <c r="G384" s="140"/>
      <c r="H384" s="140"/>
      <c r="I384" s="140"/>
    </row>
    <row r="385" spans="3:9" ht="12.75">
      <c r="C385" s="140"/>
      <c r="D385" s="140"/>
      <c r="E385" s="140"/>
      <c r="F385" s="140"/>
      <c r="G385" s="140"/>
      <c r="H385" s="140"/>
      <c r="I385" s="140"/>
    </row>
    <row r="386" spans="3:9" ht="12.75">
      <c r="C386" s="140"/>
      <c r="D386" s="140"/>
      <c r="E386" s="140"/>
      <c r="F386" s="140"/>
      <c r="G386" s="140"/>
      <c r="H386" s="140"/>
      <c r="I386" s="140"/>
    </row>
    <row r="387" spans="3:9" ht="12.75">
      <c r="C387" s="140"/>
      <c r="D387" s="140"/>
      <c r="E387" s="140"/>
      <c r="F387" s="140"/>
      <c r="G387" s="140"/>
      <c r="H387" s="140"/>
      <c r="I387" s="140"/>
    </row>
    <row r="388" spans="3:9" ht="12.75">
      <c r="C388" s="140"/>
      <c r="D388" s="140"/>
      <c r="E388" s="140"/>
      <c r="F388" s="140"/>
      <c r="G388" s="140"/>
      <c r="H388" s="140"/>
      <c r="I388" s="140"/>
    </row>
    <row r="389" spans="3:9" ht="12.75">
      <c r="C389" s="140"/>
      <c r="D389" s="140"/>
      <c r="E389" s="140"/>
      <c r="F389" s="140"/>
      <c r="G389" s="140"/>
      <c r="H389" s="140"/>
      <c r="I389" s="140"/>
    </row>
    <row r="390" spans="3:9" ht="12.75">
      <c r="C390" s="140"/>
      <c r="D390" s="140"/>
      <c r="E390" s="140"/>
      <c r="F390" s="140"/>
      <c r="G390" s="140"/>
      <c r="H390" s="140"/>
      <c r="I390" s="140"/>
    </row>
    <row r="391" spans="3:9" ht="12.75">
      <c r="C391" s="140"/>
      <c r="D391" s="140"/>
      <c r="E391" s="140"/>
      <c r="F391" s="140"/>
      <c r="G391" s="140"/>
      <c r="H391" s="140"/>
      <c r="I391" s="140"/>
    </row>
    <row r="392" spans="3:9" ht="12.75">
      <c r="C392" s="140"/>
      <c r="D392" s="140"/>
      <c r="E392" s="140"/>
      <c r="F392" s="140"/>
      <c r="G392" s="140"/>
      <c r="H392" s="140"/>
      <c r="I392" s="140"/>
    </row>
    <row r="393" spans="3:9" ht="12.75">
      <c r="C393" s="140"/>
      <c r="D393" s="140"/>
      <c r="E393" s="140"/>
      <c r="F393" s="140"/>
      <c r="G393" s="140"/>
      <c r="H393" s="140"/>
      <c r="I393" s="140"/>
    </row>
    <row r="394" spans="3:9" ht="12.75">
      <c r="C394" s="140"/>
      <c r="D394" s="140"/>
      <c r="E394" s="140"/>
      <c r="F394" s="140"/>
      <c r="G394" s="140"/>
      <c r="H394" s="140"/>
      <c r="I394" s="140"/>
    </row>
    <row r="395" spans="3:9" ht="12.75">
      <c r="C395" s="140"/>
      <c r="D395" s="140"/>
      <c r="E395" s="140"/>
      <c r="F395" s="140"/>
      <c r="G395" s="140"/>
      <c r="H395" s="140"/>
      <c r="I395" s="140"/>
    </row>
  </sheetData>
  <mergeCells count="5">
    <mergeCell ref="D37:E37"/>
    <mergeCell ref="H1:J1"/>
    <mergeCell ref="H3:J3"/>
    <mergeCell ref="E10:F10"/>
    <mergeCell ref="G10:H10"/>
  </mergeCells>
  <printOptions/>
  <pageMargins left="0.75" right="0.75" top="1" bottom="1" header="0.5" footer="0.5"/>
  <pageSetup fitToHeight="1" fitToWidth="1" horizontalDpi="600" verticalDpi="600" orientation="portrait" paperSize="9" scale="34" r:id="rId1"/>
</worksheet>
</file>

<file path=xl/worksheets/sheet3.xml><?xml version="1.0" encoding="utf-8"?>
<worksheet xmlns="http://schemas.openxmlformats.org/spreadsheetml/2006/main" xmlns:r="http://schemas.openxmlformats.org/officeDocument/2006/relationships">
  <dimension ref="A2:M4767"/>
  <sheetViews>
    <sheetView zoomScale="45" zoomScaleNormal="45" workbookViewId="0" topLeftCell="A2">
      <pane xSplit="2" ySplit="8" topLeftCell="C10" activePane="bottomRight" state="frozen"/>
      <selection pane="topLeft" activeCell="A2" sqref="A2"/>
      <selection pane="topRight" activeCell="C2" sqref="C2"/>
      <selection pane="bottomLeft" activeCell="A10" sqref="A10"/>
      <selection pane="bottomRight" activeCell="L3" sqref="L3"/>
    </sheetView>
  </sheetViews>
  <sheetFormatPr defaultColWidth="9.140625" defaultRowHeight="91.5" customHeight="1"/>
  <cols>
    <col min="1" max="1" width="17.57421875" style="56" customWidth="1"/>
    <col min="2" max="2" width="64.00390625" style="56" customWidth="1"/>
    <col min="3" max="3" width="19.421875" style="56" customWidth="1"/>
    <col min="4" max="4" width="12.8515625" style="56" customWidth="1"/>
    <col min="5" max="5" width="13.421875" style="56" customWidth="1"/>
    <col min="6" max="6" width="18.140625" style="56" customWidth="1"/>
    <col min="7" max="7" width="10.8515625" style="56" bestFit="1" customWidth="1"/>
    <col min="8" max="8" width="9.28125" style="56" bestFit="1" customWidth="1"/>
    <col min="9" max="9" width="13.00390625" style="56" customWidth="1"/>
    <col min="10" max="11" width="13.28125" style="56" customWidth="1"/>
    <col min="12" max="12" width="15.28125" style="56" customWidth="1"/>
    <col min="13" max="13" width="20.140625" style="56" customWidth="1"/>
    <col min="14" max="16384" width="9.140625" style="56" customWidth="1"/>
  </cols>
  <sheetData>
    <row r="1" ht="19.5" customHeight="1"/>
    <row r="2" spans="9:12" ht="46.5" customHeight="1">
      <c r="I2" s="555" t="s">
        <v>97</v>
      </c>
      <c r="J2" s="556"/>
      <c r="K2" s="556"/>
      <c r="L2" s="77"/>
    </row>
    <row r="3" spans="2:9" ht="124.5" customHeight="1">
      <c r="B3" s="566" t="s">
        <v>74</v>
      </c>
      <c r="C3" s="566"/>
      <c r="D3" s="566"/>
      <c r="E3" s="566"/>
      <c r="F3" s="566"/>
      <c r="G3" s="566"/>
      <c r="H3" s="566"/>
      <c r="I3" s="566"/>
    </row>
    <row r="4" spans="2:11" ht="24" customHeight="1">
      <c r="B4" s="78"/>
      <c r="C4" s="78"/>
      <c r="D4" s="78"/>
      <c r="E4" s="78"/>
      <c r="F4" s="78"/>
      <c r="G4" s="78"/>
      <c r="H4" s="78"/>
      <c r="I4" s="576" t="s">
        <v>62</v>
      </c>
      <c r="J4" s="576"/>
      <c r="K4" s="576"/>
    </row>
    <row r="5" ht="33" customHeight="1" thickBot="1">
      <c r="M5" s="77" t="s">
        <v>316</v>
      </c>
    </row>
    <row r="6" spans="1:13" ht="40.5" customHeight="1" thickBot="1">
      <c r="A6" s="567" t="s">
        <v>368</v>
      </c>
      <c r="B6" s="570" t="s">
        <v>369</v>
      </c>
      <c r="C6" s="573" t="s">
        <v>358</v>
      </c>
      <c r="D6" s="574"/>
      <c r="E6" s="574"/>
      <c r="F6" s="573" t="s">
        <v>359</v>
      </c>
      <c r="G6" s="574"/>
      <c r="H6" s="574"/>
      <c r="I6" s="574"/>
      <c r="J6" s="574"/>
      <c r="K6" s="574"/>
      <c r="L6" s="575"/>
      <c r="M6" s="577" t="s">
        <v>360</v>
      </c>
    </row>
    <row r="7" spans="1:13" ht="34.5" customHeight="1" thickBot="1">
      <c r="A7" s="568"/>
      <c r="B7" s="571"/>
      <c r="C7" s="578" t="s">
        <v>361</v>
      </c>
      <c r="D7" s="545" t="s">
        <v>362</v>
      </c>
      <c r="E7" s="546"/>
      <c r="F7" s="571" t="s">
        <v>361</v>
      </c>
      <c r="G7" s="547" t="s">
        <v>370</v>
      </c>
      <c r="H7" s="549" t="s">
        <v>362</v>
      </c>
      <c r="I7" s="550"/>
      <c r="J7" s="578" t="s">
        <v>363</v>
      </c>
      <c r="K7" s="551" t="s">
        <v>362</v>
      </c>
      <c r="L7" s="552"/>
      <c r="M7" s="571"/>
    </row>
    <row r="8" spans="1:13" ht="91.5" customHeight="1" thickBot="1">
      <c r="A8" s="569"/>
      <c r="B8" s="572"/>
      <c r="C8" s="579"/>
      <c r="D8" s="81" t="s">
        <v>371</v>
      </c>
      <c r="E8" s="82" t="s">
        <v>372</v>
      </c>
      <c r="F8" s="572"/>
      <c r="G8" s="548"/>
      <c r="H8" s="82" t="s">
        <v>371</v>
      </c>
      <c r="I8" s="82" t="s">
        <v>372</v>
      </c>
      <c r="J8" s="548"/>
      <c r="K8" s="83" t="s">
        <v>373</v>
      </c>
      <c r="L8" s="84" t="s">
        <v>374</v>
      </c>
      <c r="M8" s="572"/>
    </row>
    <row r="9" spans="1:13" ht="27" customHeight="1" thickBot="1">
      <c r="A9" s="85">
        <v>1</v>
      </c>
      <c r="B9" s="86">
        <v>2</v>
      </c>
      <c r="C9" s="87">
        <v>3</v>
      </c>
      <c r="D9" s="88">
        <v>4</v>
      </c>
      <c r="E9" s="88">
        <v>5</v>
      </c>
      <c r="F9" s="85" t="s">
        <v>375</v>
      </c>
      <c r="G9" s="89">
        <v>7</v>
      </c>
      <c r="H9" s="88">
        <v>8</v>
      </c>
      <c r="I9" s="88">
        <v>9</v>
      </c>
      <c r="J9" s="89">
        <v>10</v>
      </c>
      <c r="K9" s="90">
        <v>11</v>
      </c>
      <c r="L9" s="90">
        <v>12</v>
      </c>
      <c r="M9" s="85" t="s">
        <v>364</v>
      </c>
    </row>
    <row r="10" spans="1:13" ht="30" customHeight="1" thickBot="1">
      <c r="A10" s="457" t="s">
        <v>376</v>
      </c>
      <c r="B10" s="458" t="s">
        <v>377</v>
      </c>
      <c r="C10" s="489">
        <f aca="true" t="shared" si="0" ref="C10:L10">C11+C12+C13+C14</f>
        <v>32181</v>
      </c>
      <c r="D10" s="489">
        <f t="shared" si="0"/>
        <v>0</v>
      </c>
      <c r="E10" s="489">
        <f t="shared" si="0"/>
        <v>0</v>
      </c>
      <c r="F10" s="489">
        <f t="shared" si="0"/>
        <v>0</v>
      </c>
      <c r="G10" s="489">
        <f t="shared" si="0"/>
        <v>0</v>
      </c>
      <c r="H10" s="489">
        <f t="shared" si="0"/>
        <v>0</v>
      </c>
      <c r="I10" s="489">
        <f t="shared" si="0"/>
        <v>0</v>
      </c>
      <c r="J10" s="489">
        <f t="shared" si="0"/>
        <v>0</v>
      </c>
      <c r="K10" s="489">
        <f t="shared" si="0"/>
        <v>0</v>
      </c>
      <c r="L10" s="489">
        <f t="shared" si="0"/>
        <v>0</v>
      </c>
      <c r="M10" s="490">
        <f aca="true" t="shared" si="1" ref="M10:M110">C10+F10</f>
        <v>32181</v>
      </c>
    </row>
    <row r="11" spans="1:13" ht="31.5" customHeight="1" thickBot="1">
      <c r="A11" s="164" t="s">
        <v>337</v>
      </c>
      <c r="B11" s="165" t="s">
        <v>378</v>
      </c>
      <c r="C11" s="491">
        <v>31496</v>
      </c>
      <c r="D11" s="178"/>
      <c r="E11" s="178"/>
      <c r="F11" s="491">
        <f aca="true" t="shared" si="2" ref="F11:F110">G11+J11</f>
        <v>0</v>
      </c>
      <c r="G11" s="178"/>
      <c r="H11" s="178"/>
      <c r="I11" s="178"/>
      <c r="J11" s="178"/>
      <c r="K11" s="178"/>
      <c r="L11" s="178"/>
      <c r="M11" s="492">
        <f t="shared" si="1"/>
        <v>31496</v>
      </c>
    </row>
    <row r="12" spans="1:13" ht="57" customHeight="1" hidden="1" thickBot="1">
      <c r="A12" s="173" t="s">
        <v>31</v>
      </c>
      <c r="B12" s="174" t="s">
        <v>32</v>
      </c>
      <c r="C12" s="493"/>
      <c r="D12" s="178"/>
      <c r="E12" s="178"/>
      <c r="F12" s="491">
        <f t="shared" si="2"/>
        <v>0</v>
      </c>
      <c r="G12" s="178"/>
      <c r="H12" s="178"/>
      <c r="I12" s="178"/>
      <c r="J12" s="178"/>
      <c r="K12" s="178"/>
      <c r="L12" s="178"/>
      <c r="M12" s="492">
        <f t="shared" si="1"/>
        <v>0</v>
      </c>
    </row>
    <row r="13" spans="1:13" ht="46.5" customHeight="1" hidden="1" thickBot="1">
      <c r="A13" s="215">
        <v>120201</v>
      </c>
      <c r="B13" s="174" t="s">
        <v>237</v>
      </c>
      <c r="C13" s="494"/>
      <c r="D13" s="178"/>
      <c r="E13" s="178"/>
      <c r="F13" s="491"/>
      <c r="G13" s="178"/>
      <c r="H13" s="178"/>
      <c r="I13" s="178"/>
      <c r="J13" s="178"/>
      <c r="K13" s="178"/>
      <c r="L13" s="178"/>
      <c r="M13" s="492">
        <f t="shared" si="1"/>
        <v>0</v>
      </c>
    </row>
    <row r="14" spans="1:13" ht="45" customHeight="1" thickBot="1">
      <c r="A14" s="215">
        <v>250404</v>
      </c>
      <c r="B14" s="178" t="s">
        <v>379</v>
      </c>
      <c r="C14" s="494">
        <v>685</v>
      </c>
      <c r="D14" s="178"/>
      <c r="E14" s="178"/>
      <c r="F14" s="491">
        <f t="shared" si="2"/>
        <v>0</v>
      </c>
      <c r="G14" s="178"/>
      <c r="H14" s="178"/>
      <c r="I14" s="178"/>
      <c r="J14" s="178"/>
      <c r="K14" s="178"/>
      <c r="L14" s="178"/>
      <c r="M14" s="492">
        <f t="shared" si="1"/>
        <v>685</v>
      </c>
    </row>
    <row r="15" spans="1:13" ht="25.5" customHeight="1" thickBot="1">
      <c r="A15" s="459" t="s">
        <v>380</v>
      </c>
      <c r="B15" s="460" t="s">
        <v>381</v>
      </c>
      <c r="C15" s="495">
        <f>SUM(C17:C31)-(C18+C25)</f>
        <v>57666</v>
      </c>
      <c r="D15" s="495">
        <f>SUM(D17:D31)-(D18+D25)</f>
        <v>0</v>
      </c>
      <c r="E15" s="495">
        <f>SUM(E17:E31)-(E18+E25)</f>
        <v>0</v>
      </c>
      <c r="F15" s="495">
        <f>SUM(F17:F31)-F18</f>
        <v>39630</v>
      </c>
      <c r="G15" s="495">
        <f aca="true" t="shared" si="3" ref="G15:L15">SUM(G17:G31)-(G18+G25)</f>
        <v>0</v>
      </c>
      <c r="H15" s="495">
        <f t="shared" si="3"/>
        <v>0</v>
      </c>
      <c r="I15" s="495">
        <f t="shared" si="3"/>
        <v>0</v>
      </c>
      <c r="J15" s="495">
        <f t="shared" si="3"/>
        <v>39630</v>
      </c>
      <c r="K15" s="495">
        <f t="shared" si="3"/>
        <v>0</v>
      </c>
      <c r="L15" s="495">
        <f t="shared" si="3"/>
        <v>0</v>
      </c>
      <c r="M15" s="490">
        <f t="shared" si="1"/>
        <v>97296</v>
      </c>
    </row>
    <row r="16" spans="1:13" ht="30" customHeight="1" thickBot="1">
      <c r="A16" s="245"/>
      <c r="B16" s="180"/>
      <c r="C16" s="496">
        <f>C18+C25</f>
        <v>0</v>
      </c>
      <c r="D16" s="496">
        <f aca="true" t="shared" si="4" ref="D16:L16">D18+D25</f>
        <v>0</v>
      </c>
      <c r="E16" s="496">
        <f t="shared" si="4"/>
        <v>0</v>
      </c>
      <c r="F16" s="496">
        <f t="shared" si="4"/>
        <v>0</v>
      </c>
      <c r="G16" s="496">
        <f t="shared" si="4"/>
        <v>0</v>
      </c>
      <c r="H16" s="496">
        <f t="shared" si="4"/>
        <v>0</v>
      </c>
      <c r="I16" s="496">
        <f t="shared" si="4"/>
        <v>0</v>
      </c>
      <c r="J16" s="496">
        <f t="shared" si="4"/>
        <v>0</v>
      </c>
      <c r="K16" s="496">
        <f t="shared" si="4"/>
        <v>0</v>
      </c>
      <c r="L16" s="496">
        <f t="shared" si="4"/>
        <v>0</v>
      </c>
      <c r="M16" s="492">
        <f t="shared" si="1"/>
        <v>0</v>
      </c>
    </row>
    <row r="17" spans="1:13" ht="25.5" customHeight="1" thickBot="1">
      <c r="A17" s="215" t="s">
        <v>345</v>
      </c>
      <c r="B17" s="179" t="s">
        <v>348</v>
      </c>
      <c r="C17" s="493">
        <v>36225</v>
      </c>
      <c r="D17" s="178"/>
      <c r="E17" s="178"/>
      <c r="F17" s="491">
        <f t="shared" si="2"/>
        <v>35130</v>
      </c>
      <c r="G17" s="178"/>
      <c r="H17" s="178"/>
      <c r="I17" s="178"/>
      <c r="J17" s="178">
        <v>35130</v>
      </c>
      <c r="K17" s="178"/>
      <c r="L17" s="178"/>
      <c r="M17" s="492">
        <f t="shared" si="1"/>
        <v>71355</v>
      </c>
    </row>
    <row r="18" spans="1:13" ht="27" customHeight="1" hidden="1" thickBot="1">
      <c r="A18" s="215"/>
      <c r="B18" s="180" t="s">
        <v>383</v>
      </c>
      <c r="C18" s="493"/>
      <c r="D18" s="178"/>
      <c r="E18" s="178"/>
      <c r="F18" s="491"/>
      <c r="G18" s="178"/>
      <c r="H18" s="178"/>
      <c r="I18" s="178"/>
      <c r="J18" s="178"/>
      <c r="K18" s="178"/>
      <c r="L18" s="178"/>
      <c r="M18" s="492">
        <f t="shared" si="1"/>
        <v>0</v>
      </c>
    </row>
    <row r="19" spans="1:13" ht="34.5" customHeight="1" thickBot="1">
      <c r="A19" s="215" t="s">
        <v>120</v>
      </c>
      <c r="B19" s="181" t="s">
        <v>121</v>
      </c>
      <c r="C19" s="493">
        <v>19126</v>
      </c>
      <c r="D19" s="178"/>
      <c r="E19" s="178"/>
      <c r="F19" s="491">
        <f t="shared" si="2"/>
        <v>4500</v>
      </c>
      <c r="G19" s="178"/>
      <c r="H19" s="178"/>
      <c r="I19" s="178"/>
      <c r="J19" s="178">
        <v>4500</v>
      </c>
      <c r="K19" s="178"/>
      <c r="L19" s="178"/>
      <c r="M19" s="492">
        <f t="shared" si="1"/>
        <v>23626</v>
      </c>
    </row>
    <row r="20" spans="1:13" ht="13.5" customHeight="1" hidden="1" thickBot="1">
      <c r="A20" s="215"/>
      <c r="B20" s="179"/>
      <c r="C20" s="493"/>
      <c r="D20" s="178"/>
      <c r="E20" s="178"/>
      <c r="F20" s="491">
        <f t="shared" si="2"/>
        <v>0</v>
      </c>
      <c r="G20" s="178"/>
      <c r="H20" s="178"/>
      <c r="I20" s="178"/>
      <c r="J20" s="178"/>
      <c r="K20" s="178"/>
      <c r="L20" s="178"/>
      <c r="M20" s="492">
        <f t="shared" si="1"/>
        <v>0</v>
      </c>
    </row>
    <row r="21" spans="1:13" ht="18" customHeight="1" hidden="1" thickBot="1">
      <c r="A21" s="173"/>
      <c r="B21" s="183"/>
      <c r="C21" s="493"/>
      <c r="D21" s="178"/>
      <c r="E21" s="178"/>
      <c r="F21" s="491"/>
      <c r="G21" s="178"/>
      <c r="H21" s="178"/>
      <c r="I21" s="178"/>
      <c r="J21" s="178"/>
      <c r="K21" s="178"/>
      <c r="L21" s="178"/>
      <c r="M21" s="492">
        <f t="shared" si="1"/>
        <v>0</v>
      </c>
    </row>
    <row r="22" spans="1:13" ht="19.5" customHeight="1" hidden="1" thickBot="1">
      <c r="A22" s="215"/>
      <c r="B22" s="179"/>
      <c r="C22" s="493"/>
      <c r="D22" s="178"/>
      <c r="E22" s="178"/>
      <c r="F22" s="491">
        <f t="shared" si="2"/>
        <v>0</v>
      </c>
      <c r="G22" s="178"/>
      <c r="H22" s="178"/>
      <c r="I22" s="178"/>
      <c r="J22" s="178"/>
      <c r="K22" s="178"/>
      <c r="L22" s="178"/>
      <c r="M22" s="492">
        <f t="shared" si="1"/>
        <v>0</v>
      </c>
    </row>
    <row r="23" spans="1:13" ht="30" customHeight="1" hidden="1" thickBot="1">
      <c r="A23" s="215" t="s">
        <v>384</v>
      </c>
      <c r="B23" s="178" t="s">
        <v>385</v>
      </c>
      <c r="C23" s="494"/>
      <c r="D23" s="178"/>
      <c r="E23" s="178"/>
      <c r="F23" s="491">
        <f t="shared" si="2"/>
        <v>0</v>
      </c>
      <c r="G23" s="178"/>
      <c r="H23" s="178"/>
      <c r="I23" s="178"/>
      <c r="J23" s="178"/>
      <c r="K23" s="178"/>
      <c r="L23" s="178"/>
      <c r="M23" s="492">
        <f t="shared" si="1"/>
        <v>0</v>
      </c>
    </row>
    <row r="24" spans="1:13" ht="81" customHeight="1" thickBot="1">
      <c r="A24" s="215" t="s">
        <v>350</v>
      </c>
      <c r="B24" s="174" t="s">
        <v>277</v>
      </c>
      <c r="C24" s="493">
        <v>1138</v>
      </c>
      <c r="D24" s="178"/>
      <c r="E24" s="178"/>
      <c r="F24" s="491">
        <f t="shared" si="2"/>
        <v>0</v>
      </c>
      <c r="G24" s="178"/>
      <c r="H24" s="178"/>
      <c r="I24" s="178"/>
      <c r="J24" s="178"/>
      <c r="K24" s="178"/>
      <c r="L24" s="178"/>
      <c r="M24" s="492">
        <f t="shared" si="1"/>
        <v>1138</v>
      </c>
    </row>
    <row r="25" spans="1:13" ht="33" customHeight="1" hidden="1" thickBot="1">
      <c r="A25" s="215"/>
      <c r="B25" s="216" t="s">
        <v>382</v>
      </c>
      <c r="C25" s="494"/>
      <c r="D25" s="178"/>
      <c r="E25" s="178"/>
      <c r="F25" s="491"/>
      <c r="G25" s="178"/>
      <c r="H25" s="178"/>
      <c r="I25" s="178"/>
      <c r="J25" s="178"/>
      <c r="K25" s="178"/>
      <c r="L25" s="178"/>
      <c r="M25" s="492">
        <f t="shared" si="1"/>
        <v>0</v>
      </c>
    </row>
    <row r="26" spans="1:13" ht="40.5" customHeight="1" hidden="1" thickBot="1">
      <c r="A26" s="215" t="s">
        <v>387</v>
      </c>
      <c r="B26" s="174" t="s">
        <v>388</v>
      </c>
      <c r="C26" s="494"/>
      <c r="D26" s="178"/>
      <c r="E26" s="178"/>
      <c r="F26" s="491">
        <f t="shared" si="2"/>
        <v>0</v>
      </c>
      <c r="G26" s="178"/>
      <c r="H26" s="178"/>
      <c r="I26" s="178"/>
      <c r="J26" s="178"/>
      <c r="K26" s="178"/>
      <c r="L26" s="178"/>
      <c r="M26" s="492">
        <f t="shared" si="1"/>
        <v>0</v>
      </c>
    </row>
    <row r="27" spans="1:13" ht="61.5" customHeight="1" hidden="1" thickBot="1">
      <c r="A27" s="246">
        <v>210105</v>
      </c>
      <c r="B27" s="174" t="s">
        <v>389</v>
      </c>
      <c r="C27" s="494"/>
      <c r="D27" s="178"/>
      <c r="E27" s="178"/>
      <c r="F27" s="491"/>
      <c r="G27" s="178"/>
      <c r="H27" s="178"/>
      <c r="I27" s="178"/>
      <c r="J27" s="178"/>
      <c r="K27" s="178"/>
      <c r="L27" s="178"/>
      <c r="M27" s="492">
        <f t="shared" si="1"/>
        <v>0</v>
      </c>
    </row>
    <row r="28" spans="1:13" ht="85.5" customHeight="1" thickBot="1">
      <c r="A28" s="247" t="s">
        <v>352</v>
      </c>
      <c r="B28" s="208" t="s">
        <v>390</v>
      </c>
      <c r="C28" s="494">
        <v>1066</v>
      </c>
      <c r="D28" s="178"/>
      <c r="E28" s="178"/>
      <c r="F28" s="491">
        <f>G28+J28</f>
        <v>0</v>
      </c>
      <c r="G28" s="178"/>
      <c r="H28" s="178"/>
      <c r="I28" s="178"/>
      <c r="J28" s="178"/>
      <c r="K28" s="178"/>
      <c r="L28" s="178"/>
      <c r="M28" s="492">
        <f t="shared" si="1"/>
        <v>1066</v>
      </c>
    </row>
    <row r="29" spans="1:13" ht="60" customHeight="1" thickBot="1">
      <c r="A29" s="248">
        <v>130102</v>
      </c>
      <c r="B29" s="174" t="s">
        <v>394</v>
      </c>
      <c r="C29" s="493">
        <v>111</v>
      </c>
      <c r="D29" s="178"/>
      <c r="E29" s="178"/>
      <c r="F29" s="491">
        <f t="shared" si="2"/>
        <v>0</v>
      </c>
      <c r="G29" s="178"/>
      <c r="H29" s="178"/>
      <c r="I29" s="178"/>
      <c r="J29" s="178"/>
      <c r="K29" s="178"/>
      <c r="L29" s="178"/>
      <c r="M29" s="492">
        <f t="shared" si="1"/>
        <v>111</v>
      </c>
    </row>
    <row r="30" spans="1:13" ht="27" customHeight="1" hidden="1" thickBot="1">
      <c r="A30" s="248">
        <v>130110</v>
      </c>
      <c r="B30" s="178" t="s">
        <v>392</v>
      </c>
      <c r="C30" s="493"/>
      <c r="D30" s="178"/>
      <c r="E30" s="178"/>
      <c r="F30" s="491">
        <f t="shared" si="2"/>
        <v>0</v>
      </c>
      <c r="G30" s="178"/>
      <c r="H30" s="178"/>
      <c r="I30" s="178"/>
      <c r="J30" s="178"/>
      <c r="K30" s="178"/>
      <c r="L30" s="178"/>
      <c r="M30" s="492">
        <f t="shared" si="1"/>
        <v>0</v>
      </c>
    </row>
    <row r="31" spans="1:13" ht="160.5" customHeight="1" hidden="1" thickBot="1">
      <c r="A31" s="248">
        <v>130203</v>
      </c>
      <c r="B31" s="174" t="s">
        <v>393</v>
      </c>
      <c r="C31" s="493"/>
      <c r="D31" s="178"/>
      <c r="E31" s="178"/>
      <c r="F31" s="491">
        <f t="shared" si="2"/>
        <v>0</v>
      </c>
      <c r="G31" s="178"/>
      <c r="H31" s="178"/>
      <c r="I31" s="178"/>
      <c r="J31" s="178"/>
      <c r="K31" s="178"/>
      <c r="L31" s="178"/>
      <c r="M31" s="492">
        <f t="shared" si="1"/>
        <v>0</v>
      </c>
    </row>
    <row r="32" spans="1:13" ht="27" customHeight="1" hidden="1" thickBot="1">
      <c r="A32" s="215"/>
      <c r="B32" s="178"/>
      <c r="C32" s="494"/>
      <c r="D32" s="178"/>
      <c r="E32" s="178"/>
      <c r="F32" s="491">
        <f t="shared" si="2"/>
        <v>0</v>
      </c>
      <c r="G32" s="178"/>
      <c r="H32" s="178"/>
      <c r="I32" s="178"/>
      <c r="J32" s="178"/>
      <c r="K32" s="178"/>
      <c r="L32" s="178"/>
      <c r="M32" s="492">
        <f t="shared" si="1"/>
        <v>0</v>
      </c>
    </row>
    <row r="33" spans="1:13" ht="25.5" customHeight="1" hidden="1" thickBot="1">
      <c r="A33" s="249"/>
      <c r="B33" s="250"/>
      <c r="C33" s="497"/>
      <c r="D33" s="498"/>
      <c r="E33" s="498"/>
      <c r="F33" s="499">
        <f t="shared" si="2"/>
        <v>0</v>
      </c>
      <c r="G33" s="498"/>
      <c r="H33" s="498"/>
      <c r="I33" s="498"/>
      <c r="J33" s="498"/>
      <c r="K33" s="498"/>
      <c r="L33" s="498"/>
      <c r="M33" s="492">
        <f t="shared" si="1"/>
        <v>0</v>
      </c>
    </row>
    <row r="34" spans="1:13" ht="52.5" customHeight="1" thickBot="1">
      <c r="A34" s="461">
        <v>10</v>
      </c>
      <c r="B34" s="462" t="s">
        <v>396</v>
      </c>
      <c r="C34" s="500">
        <f aca="true" t="shared" si="5" ref="C34:L34">SUM(C35:C43)</f>
        <v>34691</v>
      </c>
      <c r="D34" s="500">
        <f t="shared" si="5"/>
        <v>0</v>
      </c>
      <c r="E34" s="500">
        <f t="shared" si="5"/>
        <v>0</v>
      </c>
      <c r="F34" s="500">
        <f t="shared" si="5"/>
        <v>23970</v>
      </c>
      <c r="G34" s="500">
        <f t="shared" si="5"/>
        <v>0</v>
      </c>
      <c r="H34" s="500">
        <f t="shared" si="5"/>
        <v>0</v>
      </c>
      <c r="I34" s="500">
        <f t="shared" si="5"/>
        <v>0</v>
      </c>
      <c r="J34" s="500">
        <f t="shared" si="5"/>
        <v>23970</v>
      </c>
      <c r="K34" s="500">
        <f t="shared" si="5"/>
        <v>0</v>
      </c>
      <c r="L34" s="500">
        <f t="shared" si="5"/>
        <v>0</v>
      </c>
      <c r="M34" s="490">
        <f t="shared" si="1"/>
        <v>58661</v>
      </c>
    </row>
    <row r="35" spans="1:13" ht="130.5" customHeight="1" thickBot="1">
      <c r="A35" s="215" t="s">
        <v>397</v>
      </c>
      <c r="B35" s="252" t="s">
        <v>398</v>
      </c>
      <c r="C35" s="493">
        <v>27241</v>
      </c>
      <c r="D35" s="178"/>
      <c r="E35" s="178"/>
      <c r="F35" s="501">
        <f t="shared" si="2"/>
        <v>23970</v>
      </c>
      <c r="G35" s="502"/>
      <c r="H35" s="502"/>
      <c r="I35" s="502"/>
      <c r="J35" s="502">
        <v>23970</v>
      </c>
      <c r="K35" s="502"/>
      <c r="L35" s="502"/>
      <c r="M35" s="492">
        <f t="shared" si="1"/>
        <v>51211</v>
      </c>
    </row>
    <row r="36" spans="1:13" ht="49.5" customHeight="1" thickBot="1">
      <c r="A36" s="253" t="s">
        <v>339</v>
      </c>
      <c r="B36" s="174" t="s">
        <v>399</v>
      </c>
      <c r="C36" s="493">
        <v>80</v>
      </c>
      <c r="D36" s="178"/>
      <c r="E36" s="178"/>
      <c r="F36" s="491">
        <f t="shared" si="2"/>
        <v>0</v>
      </c>
      <c r="G36" s="178"/>
      <c r="H36" s="178"/>
      <c r="I36" s="178"/>
      <c r="J36" s="178"/>
      <c r="K36" s="178"/>
      <c r="L36" s="178"/>
      <c r="M36" s="492">
        <f t="shared" si="1"/>
        <v>80</v>
      </c>
    </row>
    <row r="37" spans="1:13" ht="34.5" customHeight="1" thickBot="1">
      <c r="A37" s="247" t="s">
        <v>343</v>
      </c>
      <c r="B37" s="178" t="s">
        <v>400</v>
      </c>
      <c r="C37" s="493">
        <v>480</v>
      </c>
      <c r="D37" s="178"/>
      <c r="E37" s="178"/>
      <c r="F37" s="491">
        <f t="shared" si="2"/>
        <v>0</v>
      </c>
      <c r="G37" s="178"/>
      <c r="H37" s="178"/>
      <c r="I37" s="178"/>
      <c r="J37" s="178"/>
      <c r="K37" s="178"/>
      <c r="L37" s="178"/>
      <c r="M37" s="492">
        <f t="shared" si="1"/>
        <v>480</v>
      </c>
    </row>
    <row r="38" spans="1:13" ht="48" customHeight="1" thickBot="1">
      <c r="A38" s="247" t="s">
        <v>342</v>
      </c>
      <c r="B38" s="174" t="s">
        <v>401</v>
      </c>
      <c r="C38" s="493">
        <v>6690</v>
      </c>
      <c r="D38" s="178"/>
      <c r="E38" s="178"/>
      <c r="F38" s="491">
        <f t="shared" si="2"/>
        <v>0</v>
      </c>
      <c r="G38" s="178"/>
      <c r="H38" s="178"/>
      <c r="I38" s="178"/>
      <c r="J38" s="178"/>
      <c r="K38" s="178"/>
      <c r="L38" s="178"/>
      <c r="M38" s="492">
        <f t="shared" si="1"/>
        <v>6690</v>
      </c>
    </row>
    <row r="39" spans="1:13" ht="51" customHeight="1" thickBot="1">
      <c r="A39" s="215" t="s">
        <v>341</v>
      </c>
      <c r="B39" s="174" t="s">
        <v>402</v>
      </c>
      <c r="C39" s="493">
        <v>200</v>
      </c>
      <c r="D39" s="178"/>
      <c r="E39" s="178"/>
      <c r="F39" s="491">
        <f t="shared" si="2"/>
        <v>0</v>
      </c>
      <c r="G39" s="178"/>
      <c r="H39" s="178"/>
      <c r="I39" s="178"/>
      <c r="J39" s="178"/>
      <c r="K39" s="178"/>
      <c r="L39" s="178"/>
      <c r="M39" s="492">
        <f t="shared" si="1"/>
        <v>200</v>
      </c>
    </row>
    <row r="40" spans="1:13" ht="28.5" customHeight="1" hidden="1" thickBot="1">
      <c r="A40" s="215" t="s">
        <v>340</v>
      </c>
      <c r="B40" s="178" t="s">
        <v>403</v>
      </c>
      <c r="C40" s="493"/>
      <c r="D40" s="178"/>
      <c r="E40" s="178"/>
      <c r="F40" s="491">
        <f t="shared" si="2"/>
        <v>0</v>
      </c>
      <c r="G40" s="178"/>
      <c r="H40" s="178"/>
      <c r="I40" s="178"/>
      <c r="J40" s="178"/>
      <c r="K40" s="178"/>
      <c r="L40" s="178"/>
      <c r="M40" s="492">
        <f t="shared" si="1"/>
        <v>0</v>
      </c>
    </row>
    <row r="41" spans="1:13" ht="28.5" customHeight="1" hidden="1" thickBot="1">
      <c r="A41" s="215" t="s">
        <v>404</v>
      </c>
      <c r="B41" s="178" t="s">
        <v>405</v>
      </c>
      <c r="C41" s="493"/>
      <c r="D41" s="178"/>
      <c r="E41" s="178"/>
      <c r="F41" s="491">
        <f t="shared" si="2"/>
        <v>0</v>
      </c>
      <c r="G41" s="178"/>
      <c r="H41" s="178"/>
      <c r="I41" s="178"/>
      <c r="J41" s="178"/>
      <c r="K41" s="178"/>
      <c r="L41" s="178"/>
      <c r="M41" s="492">
        <f t="shared" si="1"/>
        <v>0</v>
      </c>
    </row>
    <row r="42" spans="1:13" ht="48" customHeight="1" hidden="1" thickBot="1">
      <c r="A42" s="215" t="s">
        <v>406</v>
      </c>
      <c r="B42" s="174" t="s">
        <v>407</v>
      </c>
      <c r="C42" s="493"/>
      <c r="D42" s="178"/>
      <c r="E42" s="178"/>
      <c r="F42" s="491">
        <f t="shared" si="2"/>
        <v>0</v>
      </c>
      <c r="G42" s="178"/>
      <c r="H42" s="178"/>
      <c r="I42" s="178"/>
      <c r="J42" s="178"/>
      <c r="K42" s="178"/>
      <c r="L42" s="178"/>
      <c r="M42" s="492">
        <f t="shared" si="1"/>
        <v>0</v>
      </c>
    </row>
    <row r="43" spans="1:13" ht="91.5" customHeight="1" hidden="1" thickBot="1">
      <c r="A43" s="215" t="s">
        <v>408</v>
      </c>
      <c r="B43" s="174" t="s">
        <v>409</v>
      </c>
      <c r="C43" s="493"/>
      <c r="D43" s="178"/>
      <c r="E43" s="178"/>
      <c r="F43" s="503"/>
      <c r="G43" s="273"/>
      <c r="H43" s="273"/>
      <c r="I43" s="273"/>
      <c r="J43" s="273"/>
      <c r="K43" s="273"/>
      <c r="L43" s="273"/>
      <c r="M43" s="492">
        <f t="shared" si="1"/>
        <v>0</v>
      </c>
    </row>
    <row r="44" spans="1:13" ht="91.5" customHeight="1" hidden="1" thickBot="1">
      <c r="A44" s="245">
        <v>15</v>
      </c>
      <c r="B44" s="254" t="s">
        <v>410</v>
      </c>
      <c r="C44" s="504">
        <f>C46+C48+C50+C52+C54+C57+C60+C62+C64+C66+C68+C70+C72+C74+C76+C78+C80+C82+C84+C86+C88+C90+C92+C94+C96+C97+C98+C99+C100+C102+C104</f>
        <v>0</v>
      </c>
      <c r="D44" s="504">
        <f aca="true" t="shared" si="6" ref="D44:L44">D46+D48+D50+D52+D54+D57+D57+D60+D62+D64+D66+D68+D70+D72+D74+D76+D78+D80+D82+D84+D86+D88+D90+D92+D94+D96+D97+D98+D99+D100+D102+D104</f>
        <v>0</v>
      </c>
      <c r="E44" s="504">
        <f t="shared" si="6"/>
        <v>0</v>
      </c>
      <c r="F44" s="504">
        <f>F46+F48+F50+F52+F54+F57+F60+F62+F64+F66+F68+F70+F72+F74+F76+F78+F80+F82+F84+F86+F88+F90+F92+F94+F96+F97+F98+F99+F100+F102+F104</f>
        <v>0</v>
      </c>
      <c r="G44" s="504">
        <f t="shared" si="6"/>
        <v>0</v>
      </c>
      <c r="H44" s="504">
        <f t="shared" si="6"/>
        <v>0</v>
      </c>
      <c r="I44" s="504">
        <f t="shared" si="6"/>
        <v>0</v>
      </c>
      <c r="J44" s="504">
        <f t="shared" si="6"/>
        <v>0</v>
      </c>
      <c r="K44" s="504">
        <f t="shared" si="6"/>
        <v>0</v>
      </c>
      <c r="L44" s="504">
        <f t="shared" si="6"/>
        <v>0</v>
      </c>
      <c r="M44" s="492">
        <f t="shared" si="1"/>
        <v>0</v>
      </c>
    </row>
    <row r="45" spans="1:13" ht="46.5" customHeight="1" hidden="1" thickBot="1">
      <c r="A45" s="245"/>
      <c r="B45" s="255" t="s">
        <v>411</v>
      </c>
      <c r="C45" s="504">
        <f>C47+C49+C51+C53+C56+C59+C61+C63+C65+C67+C69+C71+C73+C75+C77+C79+C81+C83+C85+C87+C89+C91+C93+C95+C101+C103+C105</f>
        <v>0</v>
      </c>
      <c r="D45" s="504">
        <f aca="true" t="shared" si="7" ref="D45:L45">D47+D49+D51+D53+D56+D59+D61+D63+D65+D67+D69+D71+D73+D75+D77+D79+D81+D83+D85+D87+D89+D91+D93+D95+D101+D103+D105</f>
        <v>0</v>
      </c>
      <c r="E45" s="504">
        <f t="shared" si="7"/>
        <v>0</v>
      </c>
      <c r="F45" s="504">
        <f t="shared" si="7"/>
        <v>0</v>
      </c>
      <c r="G45" s="504">
        <f t="shared" si="7"/>
        <v>0</v>
      </c>
      <c r="H45" s="504">
        <f t="shared" si="7"/>
        <v>0</v>
      </c>
      <c r="I45" s="504">
        <f t="shared" si="7"/>
        <v>0</v>
      </c>
      <c r="J45" s="504">
        <f t="shared" si="7"/>
        <v>0</v>
      </c>
      <c r="K45" s="504">
        <f t="shared" si="7"/>
        <v>0</v>
      </c>
      <c r="L45" s="504">
        <f t="shared" si="7"/>
        <v>0</v>
      </c>
      <c r="M45" s="492">
        <f t="shared" si="1"/>
        <v>0</v>
      </c>
    </row>
    <row r="46" spans="1:13" ht="25.5" customHeight="1" hidden="1" thickBot="1">
      <c r="A46" s="256" t="s">
        <v>412</v>
      </c>
      <c r="B46" s="174" t="s">
        <v>258</v>
      </c>
      <c r="C46" s="494"/>
      <c r="D46" s="178"/>
      <c r="E46" s="178"/>
      <c r="F46" s="491">
        <f t="shared" si="2"/>
        <v>0</v>
      </c>
      <c r="G46" s="178"/>
      <c r="H46" s="178"/>
      <c r="I46" s="178"/>
      <c r="J46" s="178"/>
      <c r="K46" s="178"/>
      <c r="L46" s="178"/>
      <c r="M46" s="492">
        <f t="shared" si="1"/>
        <v>0</v>
      </c>
    </row>
    <row r="47" spans="1:13" ht="28.5" customHeight="1" hidden="1" thickBot="1">
      <c r="A47" s="256"/>
      <c r="B47" s="255" t="s">
        <v>411</v>
      </c>
      <c r="C47" s="494"/>
      <c r="D47" s="178"/>
      <c r="E47" s="178"/>
      <c r="F47" s="491">
        <v>0</v>
      </c>
      <c r="G47" s="178"/>
      <c r="H47" s="178"/>
      <c r="I47" s="178"/>
      <c r="J47" s="178"/>
      <c r="K47" s="178"/>
      <c r="L47" s="178"/>
      <c r="M47" s="492">
        <f t="shared" si="1"/>
        <v>0</v>
      </c>
    </row>
    <row r="48" spans="1:13" ht="91.5" customHeight="1" hidden="1" thickBot="1">
      <c r="A48" s="170" t="s">
        <v>367</v>
      </c>
      <c r="B48" s="257" t="s">
        <v>413</v>
      </c>
      <c r="C48" s="494"/>
      <c r="D48" s="178"/>
      <c r="E48" s="178"/>
      <c r="F48" s="491">
        <f t="shared" si="2"/>
        <v>0</v>
      </c>
      <c r="G48" s="178"/>
      <c r="H48" s="178"/>
      <c r="I48" s="178"/>
      <c r="J48" s="178"/>
      <c r="K48" s="178"/>
      <c r="L48" s="178"/>
      <c r="M48" s="492">
        <f t="shared" si="1"/>
        <v>0</v>
      </c>
    </row>
    <row r="49" spans="1:13" ht="43.5" customHeight="1" hidden="1" thickBot="1">
      <c r="A49" s="170"/>
      <c r="B49" s="255" t="s">
        <v>411</v>
      </c>
      <c r="C49" s="494"/>
      <c r="D49" s="178"/>
      <c r="E49" s="178"/>
      <c r="F49" s="491">
        <f t="shared" si="2"/>
        <v>0</v>
      </c>
      <c r="G49" s="178"/>
      <c r="H49" s="178"/>
      <c r="I49" s="178"/>
      <c r="J49" s="178"/>
      <c r="K49" s="178"/>
      <c r="L49" s="178"/>
      <c r="M49" s="492">
        <f t="shared" si="1"/>
        <v>0</v>
      </c>
    </row>
    <row r="50" spans="1:13" ht="91.5" customHeight="1" hidden="1" thickBot="1">
      <c r="A50" s="189" t="s">
        <v>414</v>
      </c>
      <c r="B50" s="190" t="s">
        <v>259</v>
      </c>
      <c r="C50" s="494"/>
      <c r="D50" s="178"/>
      <c r="E50" s="178"/>
      <c r="F50" s="491">
        <f t="shared" si="2"/>
        <v>0</v>
      </c>
      <c r="G50" s="178"/>
      <c r="H50" s="178"/>
      <c r="I50" s="178"/>
      <c r="J50" s="178"/>
      <c r="K50" s="178"/>
      <c r="L50" s="178"/>
      <c r="M50" s="492">
        <f t="shared" si="1"/>
        <v>0</v>
      </c>
    </row>
    <row r="51" spans="1:13" ht="43.5" customHeight="1" hidden="1" thickBot="1">
      <c r="A51" s="258"/>
      <c r="B51" s="255" t="s">
        <v>411</v>
      </c>
      <c r="C51" s="494"/>
      <c r="D51" s="178"/>
      <c r="E51" s="178"/>
      <c r="F51" s="491">
        <f t="shared" si="2"/>
        <v>0</v>
      </c>
      <c r="G51" s="178"/>
      <c r="H51" s="178"/>
      <c r="I51" s="178"/>
      <c r="J51" s="178"/>
      <c r="K51" s="178"/>
      <c r="L51" s="178"/>
      <c r="M51" s="492">
        <f t="shared" si="1"/>
        <v>0</v>
      </c>
    </row>
    <row r="52" spans="1:13" ht="91.5" customHeight="1" hidden="1" thickBot="1">
      <c r="A52" s="176" t="s">
        <v>415</v>
      </c>
      <c r="B52" s="208" t="s">
        <v>260</v>
      </c>
      <c r="C52" s="494"/>
      <c r="D52" s="178"/>
      <c r="E52" s="178"/>
      <c r="F52" s="491">
        <f t="shared" si="2"/>
        <v>0</v>
      </c>
      <c r="G52" s="178"/>
      <c r="H52" s="178"/>
      <c r="I52" s="178"/>
      <c r="J52" s="178"/>
      <c r="K52" s="178"/>
      <c r="L52" s="178"/>
      <c r="M52" s="492">
        <f t="shared" si="1"/>
        <v>0</v>
      </c>
    </row>
    <row r="53" spans="1:13" ht="40.5" customHeight="1" hidden="1" thickBot="1">
      <c r="A53" s="176"/>
      <c r="B53" s="259" t="s">
        <v>411</v>
      </c>
      <c r="C53" s="494"/>
      <c r="D53" s="178"/>
      <c r="E53" s="178"/>
      <c r="F53" s="491">
        <f t="shared" si="2"/>
        <v>0</v>
      </c>
      <c r="G53" s="178"/>
      <c r="H53" s="178"/>
      <c r="I53" s="178"/>
      <c r="J53" s="178"/>
      <c r="K53" s="178"/>
      <c r="L53" s="178"/>
      <c r="M53" s="492">
        <f t="shared" si="1"/>
        <v>0</v>
      </c>
    </row>
    <row r="54" spans="1:13" ht="91.5" customHeight="1" hidden="1">
      <c r="A54" s="553" t="s">
        <v>416</v>
      </c>
      <c r="B54" s="260" t="s">
        <v>417</v>
      </c>
      <c r="C54" s="541"/>
      <c r="D54" s="543"/>
      <c r="E54" s="543"/>
      <c r="F54" s="580">
        <f>G54+J54</f>
        <v>0</v>
      </c>
      <c r="G54" s="543"/>
      <c r="H54" s="543"/>
      <c r="I54" s="543"/>
      <c r="J54" s="543"/>
      <c r="K54" s="543"/>
      <c r="L54" s="543"/>
      <c r="M54" s="582">
        <f t="shared" si="1"/>
        <v>0</v>
      </c>
    </row>
    <row r="55" spans="1:13" ht="91.5" customHeight="1" hidden="1" thickBot="1">
      <c r="A55" s="540"/>
      <c r="B55" s="261" t="s">
        <v>0</v>
      </c>
      <c r="C55" s="542"/>
      <c r="D55" s="544"/>
      <c r="E55" s="544"/>
      <c r="F55" s="581"/>
      <c r="G55" s="544"/>
      <c r="H55" s="544"/>
      <c r="I55" s="544"/>
      <c r="J55" s="544"/>
      <c r="K55" s="544"/>
      <c r="L55" s="544"/>
      <c r="M55" s="583"/>
    </row>
    <row r="56" spans="1:13" ht="45" customHeight="1" hidden="1" thickBot="1">
      <c r="A56" s="170"/>
      <c r="B56" s="262" t="s">
        <v>411</v>
      </c>
      <c r="C56" s="494"/>
      <c r="D56" s="178"/>
      <c r="E56" s="178"/>
      <c r="F56" s="491">
        <v>0</v>
      </c>
      <c r="G56" s="178"/>
      <c r="H56" s="178"/>
      <c r="I56" s="178"/>
      <c r="J56" s="178"/>
      <c r="K56" s="178"/>
      <c r="L56" s="178"/>
      <c r="M56" s="492">
        <v>58800</v>
      </c>
    </row>
    <row r="57" spans="1:13" ht="91.5" customHeight="1" hidden="1">
      <c r="A57" s="553" t="s">
        <v>1</v>
      </c>
      <c r="B57" s="260" t="s">
        <v>2</v>
      </c>
      <c r="C57" s="584"/>
      <c r="D57" s="543"/>
      <c r="E57" s="543"/>
      <c r="F57" s="580">
        <f t="shared" si="2"/>
        <v>0</v>
      </c>
      <c r="G57" s="543"/>
      <c r="H57" s="543"/>
      <c r="I57" s="543"/>
      <c r="J57" s="543"/>
      <c r="K57" s="543"/>
      <c r="L57" s="543"/>
      <c r="M57" s="586">
        <f t="shared" si="1"/>
        <v>0</v>
      </c>
    </row>
    <row r="58" spans="1:13" ht="91.5" customHeight="1" hidden="1" thickBot="1">
      <c r="A58" s="540"/>
      <c r="B58" s="261" t="s">
        <v>3</v>
      </c>
      <c r="C58" s="585"/>
      <c r="D58" s="544"/>
      <c r="E58" s="544"/>
      <c r="F58" s="581"/>
      <c r="G58" s="544"/>
      <c r="H58" s="544"/>
      <c r="I58" s="544"/>
      <c r="J58" s="544"/>
      <c r="K58" s="544"/>
      <c r="L58" s="544"/>
      <c r="M58" s="587"/>
    </row>
    <row r="59" spans="1:13" ht="42" customHeight="1" hidden="1" thickBot="1">
      <c r="A59" s="170"/>
      <c r="B59" s="262" t="s">
        <v>411</v>
      </c>
      <c r="C59" s="494"/>
      <c r="D59" s="178"/>
      <c r="E59" s="178"/>
      <c r="F59" s="491">
        <v>0</v>
      </c>
      <c r="G59" s="178"/>
      <c r="H59" s="178"/>
      <c r="I59" s="178"/>
      <c r="J59" s="178"/>
      <c r="K59" s="178"/>
      <c r="L59" s="178"/>
      <c r="M59" s="492">
        <v>1120</v>
      </c>
    </row>
    <row r="60" spans="1:13" ht="91.5" customHeight="1" hidden="1" thickBot="1">
      <c r="A60" s="170" t="s">
        <v>4</v>
      </c>
      <c r="B60" s="263" t="s">
        <v>261</v>
      </c>
      <c r="C60" s="494"/>
      <c r="D60" s="178"/>
      <c r="E60" s="178"/>
      <c r="F60" s="491">
        <f t="shared" si="2"/>
        <v>0</v>
      </c>
      <c r="G60" s="178"/>
      <c r="H60" s="178"/>
      <c r="I60" s="178"/>
      <c r="J60" s="178"/>
      <c r="K60" s="178"/>
      <c r="L60" s="178"/>
      <c r="M60" s="492">
        <f t="shared" si="1"/>
        <v>0</v>
      </c>
    </row>
    <row r="61" spans="1:13" ht="36" customHeight="1" hidden="1" thickBot="1">
      <c r="A61" s="170"/>
      <c r="B61" s="264" t="s">
        <v>411</v>
      </c>
      <c r="C61" s="494"/>
      <c r="D61" s="178"/>
      <c r="E61" s="178"/>
      <c r="F61" s="491">
        <f>G61+J61</f>
        <v>0</v>
      </c>
      <c r="G61" s="178"/>
      <c r="H61" s="178"/>
      <c r="I61" s="178"/>
      <c r="J61" s="178"/>
      <c r="K61" s="178"/>
      <c r="L61" s="178"/>
      <c r="M61" s="492">
        <f>C61+F61</f>
        <v>0</v>
      </c>
    </row>
    <row r="62" spans="1:13" ht="91.5" customHeight="1" hidden="1" thickBot="1">
      <c r="A62" s="170" t="s">
        <v>5</v>
      </c>
      <c r="B62" s="208" t="s">
        <v>262</v>
      </c>
      <c r="C62" s="494"/>
      <c r="D62" s="178"/>
      <c r="E62" s="178"/>
      <c r="F62" s="491">
        <f t="shared" si="2"/>
        <v>0</v>
      </c>
      <c r="G62" s="178"/>
      <c r="H62" s="178"/>
      <c r="I62" s="178"/>
      <c r="J62" s="178"/>
      <c r="K62" s="178"/>
      <c r="L62" s="178"/>
      <c r="M62" s="492">
        <f t="shared" si="1"/>
        <v>0</v>
      </c>
    </row>
    <row r="63" spans="1:13" ht="91.5" customHeight="1" hidden="1" thickBot="1">
      <c r="A63" s="170"/>
      <c r="B63" s="262" t="s">
        <v>411</v>
      </c>
      <c r="C63" s="494"/>
      <c r="D63" s="178"/>
      <c r="E63" s="178"/>
      <c r="F63" s="491">
        <f>G63+J63</f>
        <v>0</v>
      </c>
      <c r="G63" s="178"/>
      <c r="H63" s="178"/>
      <c r="I63" s="178"/>
      <c r="J63" s="178"/>
      <c r="K63" s="178"/>
      <c r="L63" s="178"/>
      <c r="M63" s="492">
        <f>C63+F63</f>
        <v>0</v>
      </c>
    </row>
    <row r="64" spans="1:13" ht="91.5" customHeight="1" hidden="1" thickBot="1">
      <c r="A64" s="170" t="s">
        <v>6</v>
      </c>
      <c r="B64" s="265" t="s">
        <v>263</v>
      </c>
      <c r="C64" s="494"/>
      <c r="D64" s="178"/>
      <c r="E64" s="178"/>
      <c r="F64" s="491">
        <f t="shared" si="2"/>
        <v>0</v>
      </c>
      <c r="G64" s="178"/>
      <c r="H64" s="178"/>
      <c r="I64" s="178"/>
      <c r="J64" s="178"/>
      <c r="K64" s="178"/>
      <c r="L64" s="178"/>
      <c r="M64" s="492">
        <f t="shared" si="1"/>
        <v>0</v>
      </c>
    </row>
    <row r="65" spans="1:13" ht="91.5" customHeight="1" hidden="1" thickBot="1">
      <c r="A65" s="170"/>
      <c r="B65" s="262" t="s">
        <v>411</v>
      </c>
      <c r="C65" s="494"/>
      <c r="D65" s="178"/>
      <c r="E65" s="178"/>
      <c r="F65" s="491">
        <f>G65+J65</f>
        <v>0</v>
      </c>
      <c r="G65" s="178"/>
      <c r="H65" s="178"/>
      <c r="I65" s="178"/>
      <c r="J65" s="178"/>
      <c r="K65" s="178"/>
      <c r="L65" s="178"/>
      <c r="M65" s="492">
        <f>C65+F65</f>
        <v>0</v>
      </c>
    </row>
    <row r="66" spans="1:13" ht="91.5" customHeight="1" hidden="1" thickBot="1">
      <c r="A66" s="266" t="s">
        <v>7</v>
      </c>
      <c r="B66" s="267" t="s">
        <v>8</v>
      </c>
      <c r="C66" s="497"/>
      <c r="D66" s="178"/>
      <c r="E66" s="178"/>
      <c r="F66" s="491">
        <f t="shared" si="2"/>
        <v>0</v>
      </c>
      <c r="G66" s="178"/>
      <c r="H66" s="178"/>
      <c r="I66" s="178"/>
      <c r="J66" s="178"/>
      <c r="K66" s="178"/>
      <c r="L66" s="178"/>
      <c r="M66" s="492">
        <f t="shared" si="1"/>
        <v>0</v>
      </c>
    </row>
    <row r="67" spans="1:13" ht="91.5" customHeight="1" hidden="1" thickBot="1">
      <c r="A67" s="170"/>
      <c r="B67" s="268" t="s">
        <v>411</v>
      </c>
      <c r="C67" s="497"/>
      <c r="D67" s="178"/>
      <c r="E67" s="178"/>
      <c r="F67" s="491">
        <f>G67+J67</f>
        <v>0</v>
      </c>
      <c r="G67" s="178"/>
      <c r="H67" s="178"/>
      <c r="I67" s="178"/>
      <c r="J67" s="178"/>
      <c r="K67" s="178"/>
      <c r="L67" s="178"/>
      <c r="M67" s="492">
        <f>C67+F67</f>
        <v>0</v>
      </c>
    </row>
    <row r="68" spans="1:13" ht="91.5" customHeight="1" hidden="1" thickBot="1">
      <c r="A68" s="170" t="s">
        <v>9</v>
      </c>
      <c r="B68" s="269" t="s">
        <v>10</v>
      </c>
      <c r="C68" s="505"/>
      <c r="D68" s="178"/>
      <c r="E68" s="178"/>
      <c r="F68" s="491">
        <f t="shared" si="2"/>
        <v>0</v>
      </c>
      <c r="G68" s="178"/>
      <c r="H68" s="178"/>
      <c r="I68" s="178"/>
      <c r="J68" s="178"/>
      <c r="K68" s="178"/>
      <c r="L68" s="178"/>
      <c r="M68" s="492">
        <f t="shared" si="1"/>
        <v>0</v>
      </c>
    </row>
    <row r="69" spans="1:13" ht="36" customHeight="1" hidden="1" thickBot="1">
      <c r="A69" s="170"/>
      <c r="B69" s="255" t="s">
        <v>411</v>
      </c>
      <c r="C69" s="505"/>
      <c r="D69" s="178"/>
      <c r="E69" s="178"/>
      <c r="F69" s="491">
        <f>G69+J69</f>
        <v>0</v>
      </c>
      <c r="G69" s="178"/>
      <c r="H69" s="178"/>
      <c r="I69" s="178"/>
      <c r="J69" s="178"/>
      <c r="K69" s="178"/>
      <c r="L69" s="178"/>
      <c r="M69" s="492">
        <f>C69+F69</f>
        <v>0</v>
      </c>
    </row>
    <row r="70" spans="1:13" ht="28.5" customHeight="1" hidden="1" thickBot="1">
      <c r="A70" s="176" t="s">
        <v>11</v>
      </c>
      <c r="B70" s="214" t="s">
        <v>264</v>
      </c>
      <c r="C70" s="505"/>
      <c r="D70" s="178"/>
      <c r="E70" s="178"/>
      <c r="F70" s="491">
        <f t="shared" si="2"/>
        <v>0</v>
      </c>
      <c r="G70" s="178"/>
      <c r="H70" s="178"/>
      <c r="I70" s="178"/>
      <c r="J70" s="178"/>
      <c r="K70" s="178"/>
      <c r="L70" s="178"/>
      <c r="M70" s="492">
        <f t="shared" si="1"/>
        <v>0</v>
      </c>
    </row>
    <row r="71" spans="1:13" ht="37.5" customHeight="1" hidden="1" thickBot="1">
      <c r="A71" s="176"/>
      <c r="B71" s="255" t="s">
        <v>411</v>
      </c>
      <c r="C71" s="505"/>
      <c r="D71" s="178"/>
      <c r="E71" s="178"/>
      <c r="F71" s="491">
        <f>G71+J71</f>
        <v>0</v>
      </c>
      <c r="G71" s="178"/>
      <c r="H71" s="178"/>
      <c r="I71" s="178"/>
      <c r="J71" s="178"/>
      <c r="K71" s="178"/>
      <c r="L71" s="178"/>
      <c r="M71" s="492">
        <f>C71+F71</f>
        <v>0</v>
      </c>
    </row>
    <row r="72" spans="1:13" ht="42" customHeight="1" hidden="1" thickBot="1">
      <c r="A72" s="176" t="s">
        <v>12</v>
      </c>
      <c r="B72" s="214" t="s">
        <v>265</v>
      </c>
      <c r="C72" s="494"/>
      <c r="D72" s="178"/>
      <c r="E72" s="178"/>
      <c r="F72" s="491">
        <f t="shared" si="2"/>
        <v>0</v>
      </c>
      <c r="G72" s="178"/>
      <c r="H72" s="178"/>
      <c r="I72" s="178"/>
      <c r="J72" s="178"/>
      <c r="K72" s="178"/>
      <c r="L72" s="178"/>
      <c r="M72" s="492">
        <f t="shared" si="1"/>
        <v>0</v>
      </c>
    </row>
    <row r="73" spans="1:13" ht="37.5" customHeight="1" hidden="1" thickBot="1">
      <c r="A73" s="176"/>
      <c r="B73" s="255" t="s">
        <v>411</v>
      </c>
      <c r="C73" s="494"/>
      <c r="D73" s="178"/>
      <c r="E73" s="178"/>
      <c r="F73" s="491">
        <f>G73+J73</f>
        <v>0</v>
      </c>
      <c r="G73" s="178"/>
      <c r="H73" s="178"/>
      <c r="I73" s="178"/>
      <c r="J73" s="178"/>
      <c r="K73" s="178"/>
      <c r="L73" s="178"/>
      <c r="M73" s="492">
        <f>C73+F73</f>
        <v>0</v>
      </c>
    </row>
    <row r="74" spans="1:13" ht="42" customHeight="1" hidden="1" thickBot="1">
      <c r="A74" s="176" t="s">
        <v>13</v>
      </c>
      <c r="B74" s="214" t="s">
        <v>266</v>
      </c>
      <c r="C74" s="494"/>
      <c r="D74" s="178"/>
      <c r="E74" s="178"/>
      <c r="F74" s="491">
        <f t="shared" si="2"/>
        <v>0</v>
      </c>
      <c r="G74" s="178"/>
      <c r="H74" s="178"/>
      <c r="I74" s="178"/>
      <c r="J74" s="178"/>
      <c r="K74" s="178"/>
      <c r="L74" s="178"/>
      <c r="M74" s="492">
        <f t="shared" si="1"/>
        <v>0</v>
      </c>
    </row>
    <row r="75" spans="1:13" ht="91.5" customHeight="1" hidden="1" thickBot="1">
      <c r="A75" s="176"/>
      <c r="B75" s="255" t="s">
        <v>411</v>
      </c>
      <c r="C75" s="494"/>
      <c r="D75" s="178"/>
      <c r="E75" s="178"/>
      <c r="F75" s="491">
        <f>G75+J75</f>
        <v>0</v>
      </c>
      <c r="G75" s="178"/>
      <c r="H75" s="178"/>
      <c r="I75" s="178"/>
      <c r="J75" s="178"/>
      <c r="K75" s="178"/>
      <c r="L75" s="178"/>
      <c r="M75" s="492">
        <f>C75+F75</f>
        <v>0</v>
      </c>
    </row>
    <row r="76" spans="1:13" ht="21" customHeight="1" hidden="1" thickBot="1">
      <c r="A76" s="176" t="s">
        <v>14</v>
      </c>
      <c r="B76" s="208" t="s">
        <v>267</v>
      </c>
      <c r="C76" s="494"/>
      <c r="D76" s="178"/>
      <c r="E76" s="178"/>
      <c r="F76" s="491">
        <f t="shared" si="2"/>
        <v>0</v>
      </c>
      <c r="G76" s="178"/>
      <c r="H76" s="178"/>
      <c r="I76" s="178"/>
      <c r="J76" s="178"/>
      <c r="K76" s="178"/>
      <c r="L76" s="178"/>
      <c r="M76" s="492">
        <f t="shared" si="1"/>
        <v>0</v>
      </c>
    </row>
    <row r="77" spans="1:13" ht="37.5" customHeight="1" hidden="1" thickBot="1">
      <c r="A77" s="176"/>
      <c r="B77" s="255" t="s">
        <v>411</v>
      </c>
      <c r="C77" s="494"/>
      <c r="D77" s="178"/>
      <c r="E77" s="178"/>
      <c r="F77" s="491">
        <f>G77+J77</f>
        <v>0</v>
      </c>
      <c r="G77" s="178"/>
      <c r="H77" s="178"/>
      <c r="I77" s="178"/>
      <c r="J77" s="178"/>
      <c r="K77" s="178"/>
      <c r="L77" s="178"/>
      <c r="M77" s="492">
        <f>C77+F77</f>
        <v>0</v>
      </c>
    </row>
    <row r="78" spans="1:13" ht="22.5" customHeight="1" hidden="1" thickBot="1">
      <c r="A78" s="176" t="s">
        <v>15</v>
      </c>
      <c r="B78" s="208" t="s">
        <v>268</v>
      </c>
      <c r="C78" s="494"/>
      <c r="D78" s="178"/>
      <c r="E78" s="178"/>
      <c r="F78" s="491">
        <f t="shared" si="2"/>
        <v>0</v>
      </c>
      <c r="G78" s="178"/>
      <c r="H78" s="178"/>
      <c r="I78" s="178"/>
      <c r="J78" s="178"/>
      <c r="K78" s="178"/>
      <c r="L78" s="178"/>
      <c r="M78" s="492">
        <f t="shared" si="1"/>
        <v>0</v>
      </c>
    </row>
    <row r="79" spans="1:13" ht="42" customHeight="1" hidden="1" thickBot="1">
      <c r="A79" s="176"/>
      <c r="B79" s="255" t="s">
        <v>411</v>
      </c>
      <c r="C79" s="494"/>
      <c r="D79" s="178"/>
      <c r="E79" s="178"/>
      <c r="F79" s="491">
        <f>G79+J79</f>
        <v>0</v>
      </c>
      <c r="G79" s="178"/>
      <c r="H79" s="178"/>
      <c r="I79" s="178"/>
      <c r="J79" s="178"/>
      <c r="K79" s="178"/>
      <c r="L79" s="178"/>
      <c r="M79" s="492">
        <f>C79+F79</f>
        <v>0</v>
      </c>
    </row>
    <row r="80" spans="1:13" ht="27" customHeight="1" hidden="1" thickBot="1">
      <c r="A80" s="176" t="s">
        <v>16</v>
      </c>
      <c r="B80" s="208" t="s">
        <v>248</v>
      </c>
      <c r="C80" s="494"/>
      <c r="D80" s="178"/>
      <c r="E80" s="178"/>
      <c r="F80" s="491">
        <f t="shared" si="2"/>
        <v>0</v>
      </c>
      <c r="G80" s="178"/>
      <c r="H80" s="178"/>
      <c r="I80" s="178"/>
      <c r="J80" s="178"/>
      <c r="K80" s="178"/>
      <c r="L80" s="178"/>
      <c r="M80" s="492">
        <f t="shared" si="1"/>
        <v>0</v>
      </c>
    </row>
    <row r="81" spans="1:13" ht="46.5" customHeight="1" hidden="1" thickBot="1">
      <c r="A81" s="176"/>
      <c r="B81" s="255" t="s">
        <v>411</v>
      </c>
      <c r="C81" s="494"/>
      <c r="D81" s="178"/>
      <c r="E81" s="178"/>
      <c r="F81" s="491">
        <f>G81+J81</f>
        <v>0</v>
      </c>
      <c r="G81" s="178"/>
      <c r="H81" s="178"/>
      <c r="I81" s="178"/>
      <c r="J81" s="178"/>
      <c r="K81" s="178"/>
      <c r="L81" s="178"/>
      <c r="M81" s="492">
        <f>C81+F81</f>
        <v>0</v>
      </c>
    </row>
    <row r="82" spans="1:13" ht="40.5" customHeight="1" hidden="1" thickBot="1">
      <c r="A82" s="170" t="s">
        <v>17</v>
      </c>
      <c r="B82" s="190" t="s">
        <v>269</v>
      </c>
      <c r="C82" s="494"/>
      <c r="D82" s="178"/>
      <c r="E82" s="178"/>
      <c r="F82" s="491">
        <f t="shared" si="2"/>
        <v>0</v>
      </c>
      <c r="G82" s="178"/>
      <c r="H82" s="178"/>
      <c r="I82" s="178"/>
      <c r="J82" s="178"/>
      <c r="K82" s="178"/>
      <c r="L82" s="178"/>
      <c r="M82" s="492">
        <f t="shared" si="1"/>
        <v>0</v>
      </c>
    </row>
    <row r="83" spans="1:13" ht="37.5" customHeight="1" hidden="1" thickBot="1">
      <c r="A83" s="176"/>
      <c r="B83" s="255" t="s">
        <v>411</v>
      </c>
      <c r="C83" s="494"/>
      <c r="D83" s="178"/>
      <c r="E83" s="178"/>
      <c r="F83" s="491">
        <f>G83+J83</f>
        <v>0</v>
      </c>
      <c r="G83" s="178"/>
      <c r="H83" s="178"/>
      <c r="I83" s="178"/>
      <c r="J83" s="178"/>
      <c r="K83" s="178"/>
      <c r="L83" s="178"/>
      <c r="M83" s="492">
        <f>C83+F83</f>
        <v>0</v>
      </c>
    </row>
    <row r="84" spans="1:13" ht="25.5" customHeight="1" hidden="1" thickBot="1">
      <c r="A84" s="176" t="s">
        <v>18</v>
      </c>
      <c r="B84" s="208" t="s">
        <v>270</v>
      </c>
      <c r="C84" s="494"/>
      <c r="D84" s="178"/>
      <c r="E84" s="178"/>
      <c r="F84" s="491">
        <f t="shared" si="2"/>
        <v>0</v>
      </c>
      <c r="G84" s="178"/>
      <c r="H84" s="178"/>
      <c r="I84" s="178"/>
      <c r="J84" s="178"/>
      <c r="K84" s="178"/>
      <c r="L84" s="178"/>
      <c r="M84" s="492">
        <f t="shared" si="1"/>
        <v>0</v>
      </c>
    </row>
    <row r="85" spans="1:13" ht="40.5" customHeight="1" hidden="1" thickBot="1">
      <c r="A85" s="176"/>
      <c r="B85" s="255" t="s">
        <v>411</v>
      </c>
      <c r="C85" s="494"/>
      <c r="D85" s="178"/>
      <c r="E85" s="178"/>
      <c r="F85" s="491">
        <f>G85+J85</f>
        <v>0</v>
      </c>
      <c r="G85" s="178"/>
      <c r="H85" s="178"/>
      <c r="I85" s="178"/>
      <c r="J85" s="178"/>
      <c r="K85" s="178"/>
      <c r="L85" s="178"/>
      <c r="M85" s="492">
        <f>C85+F85</f>
        <v>0</v>
      </c>
    </row>
    <row r="86" spans="1:13" ht="25.5" customHeight="1" hidden="1" thickBot="1">
      <c r="A86" s="176" t="s">
        <v>19</v>
      </c>
      <c r="B86" s="208" t="s">
        <v>271</v>
      </c>
      <c r="C86" s="494"/>
      <c r="D86" s="178"/>
      <c r="E86" s="178"/>
      <c r="F86" s="491">
        <f t="shared" si="2"/>
        <v>0</v>
      </c>
      <c r="G86" s="178"/>
      <c r="H86" s="178"/>
      <c r="I86" s="178"/>
      <c r="J86" s="178"/>
      <c r="K86" s="178"/>
      <c r="L86" s="178"/>
      <c r="M86" s="492">
        <f t="shared" si="1"/>
        <v>0</v>
      </c>
    </row>
    <row r="87" spans="1:13" ht="39" customHeight="1" hidden="1" thickBot="1">
      <c r="A87" s="176"/>
      <c r="B87" s="255" t="s">
        <v>411</v>
      </c>
      <c r="C87" s="494"/>
      <c r="D87" s="178"/>
      <c r="E87" s="178"/>
      <c r="F87" s="491">
        <f>G87+J87</f>
        <v>0</v>
      </c>
      <c r="G87" s="178"/>
      <c r="H87" s="178"/>
      <c r="I87" s="178"/>
      <c r="J87" s="178"/>
      <c r="K87" s="178"/>
      <c r="L87" s="178"/>
      <c r="M87" s="492">
        <f>C87+F87</f>
        <v>0</v>
      </c>
    </row>
    <row r="88" spans="1:13" ht="24" customHeight="1" hidden="1" thickBot="1">
      <c r="A88" s="176" t="s">
        <v>20</v>
      </c>
      <c r="B88" s="208" t="s">
        <v>21</v>
      </c>
      <c r="C88" s="494"/>
      <c r="D88" s="178"/>
      <c r="E88" s="178"/>
      <c r="F88" s="491">
        <f>G88+J88</f>
        <v>0</v>
      </c>
      <c r="G88" s="178"/>
      <c r="H88" s="178"/>
      <c r="I88" s="178"/>
      <c r="J88" s="178"/>
      <c r="K88" s="178"/>
      <c r="L88" s="178"/>
      <c r="M88" s="492">
        <f>C88+F88</f>
        <v>0</v>
      </c>
    </row>
    <row r="89" spans="1:13" ht="40.5" customHeight="1" hidden="1" thickBot="1">
      <c r="A89" s="176"/>
      <c r="B89" s="255" t="s">
        <v>411</v>
      </c>
      <c r="C89" s="494"/>
      <c r="D89" s="178"/>
      <c r="E89" s="178"/>
      <c r="F89" s="491">
        <f>G89+J89</f>
        <v>0</v>
      </c>
      <c r="G89" s="178"/>
      <c r="H89" s="178"/>
      <c r="I89" s="178"/>
      <c r="J89" s="178"/>
      <c r="K89" s="178"/>
      <c r="L89" s="178"/>
      <c r="M89" s="492">
        <f>C89+F89</f>
        <v>0</v>
      </c>
    </row>
    <row r="90" spans="1:13" ht="39" customHeight="1" hidden="1" thickBot="1">
      <c r="A90" s="176" t="s">
        <v>22</v>
      </c>
      <c r="B90" s="208" t="s">
        <v>272</v>
      </c>
      <c r="C90" s="494"/>
      <c r="D90" s="178"/>
      <c r="E90" s="178"/>
      <c r="F90" s="491">
        <f t="shared" si="2"/>
        <v>0</v>
      </c>
      <c r="G90" s="178"/>
      <c r="H90" s="178"/>
      <c r="I90" s="178"/>
      <c r="J90" s="178"/>
      <c r="K90" s="178"/>
      <c r="L90" s="178"/>
      <c r="M90" s="492">
        <f t="shared" si="1"/>
        <v>0</v>
      </c>
    </row>
    <row r="91" spans="1:13" ht="37.5" customHeight="1" hidden="1" thickBot="1">
      <c r="A91" s="176"/>
      <c r="B91" s="255" t="s">
        <v>411</v>
      </c>
      <c r="C91" s="494"/>
      <c r="D91" s="178"/>
      <c r="E91" s="178"/>
      <c r="F91" s="491">
        <f>G91+J91</f>
        <v>0</v>
      </c>
      <c r="G91" s="178"/>
      <c r="H91" s="178"/>
      <c r="I91" s="178"/>
      <c r="J91" s="178"/>
      <c r="K91" s="178"/>
      <c r="L91" s="178"/>
      <c r="M91" s="492">
        <f>C91+F91</f>
        <v>0</v>
      </c>
    </row>
    <row r="92" spans="1:13" ht="42" customHeight="1" hidden="1" thickBot="1">
      <c r="A92" s="170" t="s">
        <v>23</v>
      </c>
      <c r="B92" s="190" t="s">
        <v>253</v>
      </c>
      <c r="C92" s="494"/>
      <c r="D92" s="178"/>
      <c r="E92" s="178"/>
      <c r="F92" s="491">
        <f t="shared" si="2"/>
        <v>0</v>
      </c>
      <c r="G92" s="178"/>
      <c r="H92" s="178"/>
      <c r="I92" s="178"/>
      <c r="J92" s="178"/>
      <c r="K92" s="178"/>
      <c r="L92" s="178"/>
      <c r="M92" s="492">
        <f t="shared" si="1"/>
        <v>0</v>
      </c>
    </row>
    <row r="93" spans="1:13" ht="37.5" customHeight="1" hidden="1" thickBot="1">
      <c r="A93" s="176"/>
      <c r="B93" s="255" t="s">
        <v>411</v>
      </c>
      <c r="C93" s="494"/>
      <c r="D93" s="178"/>
      <c r="E93" s="178"/>
      <c r="F93" s="491">
        <f>G93+J93</f>
        <v>0</v>
      </c>
      <c r="G93" s="178"/>
      <c r="H93" s="178"/>
      <c r="I93" s="178"/>
      <c r="J93" s="178"/>
      <c r="K93" s="178"/>
      <c r="L93" s="178"/>
      <c r="M93" s="492">
        <f>C93+F93</f>
        <v>0</v>
      </c>
    </row>
    <row r="94" spans="1:13" ht="60" customHeight="1" hidden="1" thickBot="1">
      <c r="A94" s="176" t="s">
        <v>24</v>
      </c>
      <c r="B94" s="190" t="s">
        <v>273</v>
      </c>
      <c r="C94" s="494"/>
      <c r="D94" s="178"/>
      <c r="E94" s="178"/>
      <c r="F94" s="491">
        <f t="shared" si="2"/>
        <v>0</v>
      </c>
      <c r="G94" s="178"/>
      <c r="H94" s="178"/>
      <c r="I94" s="178"/>
      <c r="J94" s="178"/>
      <c r="K94" s="178"/>
      <c r="L94" s="178"/>
      <c r="M94" s="492">
        <f t="shared" si="1"/>
        <v>0</v>
      </c>
    </row>
    <row r="95" spans="1:13" ht="40.5" customHeight="1" hidden="1" thickBot="1">
      <c r="A95" s="176"/>
      <c r="B95" s="255" t="s">
        <v>411</v>
      </c>
      <c r="C95" s="494"/>
      <c r="D95" s="178"/>
      <c r="E95" s="178"/>
      <c r="F95" s="491">
        <f>G95+J95</f>
        <v>0</v>
      </c>
      <c r="G95" s="178"/>
      <c r="H95" s="178"/>
      <c r="I95" s="178"/>
      <c r="J95" s="178"/>
      <c r="K95" s="178"/>
      <c r="L95" s="178"/>
      <c r="M95" s="492">
        <f>C95+F95</f>
        <v>0</v>
      </c>
    </row>
    <row r="96" spans="1:13" ht="22.5" customHeight="1" hidden="1" thickBot="1">
      <c r="A96" s="219" t="s">
        <v>25</v>
      </c>
      <c r="B96" s="270" t="s">
        <v>26</v>
      </c>
      <c r="C96" s="494"/>
      <c r="D96" s="178"/>
      <c r="E96" s="178"/>
      <c r="F96" s="491">
        <f t="shared" si="2"/>
        <v>0</v>
      </c>
      <c r="G96" s="178"/>
      <c r="H96" s="178"/>
      <c r="I96" s="178"/>
      <c r="J96" s="178"/>
      <c r="K96" s="178"/>
      <c r="L96" s="178"/>
      <c r="M96" s="492">
        <f t="shared" si="1"/>
        <v>0</v>
      </c>
    </row>
    <row r="97" spans="1:13" ht="45" customHeight="1" hidden="1" thickBot="1">
      <c r="A97" s="219" t="s">
        <v>27</v>
      </c>
      <c r="B97" s="271" t="s">
        <v>28</v>
      </c>
      <c r="C97" s="494"/>
      <c r="D97" s="178"/>
      <c r="E97" s="178"/>
      <c r="F97" s="491">
        <f t="shared" si="2"/>
        <v>0</v>
      </c>
      <c r="G97" s="178"/>
      <c r="H97" s="178"/>
      <c r="I97" s="178"/>
      <c r="J97" s="178"/>
      <c r="K97" s="178"/>
      <c r="L97" s="178"/>
      <c r="M97" s="492">
        <f t="shared" si="1"/>
        <v>0</v>
      </c>
    </row>
    <row r="98" spans="1:13" ht="91.5" customHeight="1" hidden="1" thickBot="1">
      <c r="A98" s="219" t="s">
        <v>29</v>
      </c>
      <c r="B98" s="220" t="s">
        <v>30</v>
      </c>
      <c r="C98" s="494"/>
      <c r="D98" s="178"/>
      <c r="E98" s="178"/>
      <c r="F98" s="491">
        <f t="shared" si="2"/>
        <v>0</v>
      </c>
      <c r="G98" s="178"/>
      <c r="H98" s="178"/>
      <c r="I98" s="178"/>
      <c r="J98" s="178"/>
      <c r="K98" s="178"/>
      <c r="L98" s="178"/>
      <c r="M98" s="492">
        <f t="shared" si="1"/>
        <v>0</v>
      </c>
    </row>
    <row r="99" spans="1:13" ht="37.5" customHeight="1" hidden="1" thickBot="1">
      <c r="A99" s="219" t="s">
        <v>31</v>
      </c>
      <c r="B99" s="270" t="s">
        <v>32</v>
      </c>
      <c r="C99" s="494"/>
      <c r="D99" s="178"/>
      <c r="E99" s="178"/>
      <c r="F99" s="491">
        <f t="shared" si="2"/>
        <v>0</v>
      </c>
      <c r="G99" s="178"/>
      <c r="H99" s="178"/>
      <c r="I99" s="178"/>
      <c r="J99" s="178"/>
      <c r="K99" s="178"/>
      <c r="L99" s="178"/>
      <c r="M99" s="492">
        <f t="shared" si="1"/>
        <v>0</v>
      </c>
    </row>
    <row r="100" spans="1:13" ht="37.5" customHeight="1" hidden="1" thickBot="1">
      <c r="A100" s="176" t="s">
        <v>33</v>
      </c>
      <c r="B100" s="208" t="s">
        <v>274</v>
      </c>
      <c r="C100" s="494"/>
      <c r="D100" s="178"/>
      <c r="E100" s="178"/>
      <c r="F100" s="491">
        <f t="shared" si="2"/>
        <v>0</v>
      </c>
      <c r="G100" s="178"/>
      <c r="H100" s="178"/>
      <c r="I100" s="178"/>
      <c r="J100" s="178"/>
      <c r="K100" s="178"/>
      <c r="L100" s="178"/>
      <c r="M100" s="492">
        <f t="shared" si="1"/>
        <v>0</v>
      </c>
    </row>
    <row r="101" spans="1:13" ht="36" customHeight="1" hidden="1" thickBot="1">
      <c r="A101" s="176"/>
      <c r="B101" s="255" t="s">
        <v>411</v>
      </c>
      <c r="C101" s="494"/>
      <c r="D101" s="178"/>
      <c r="E101" s="178"/>
      <c r="F101" s="491">
        <f>G101+J101</f>
        <v>0</v>
      </c>
      <c r="G101" s="178"/>
      <c r="H101" s="178"/>
      <c r="I101" s="178"/>
      <c r="J101" s="178"/>
      <c r="K101" s="178"/>
      <c r="L101" s="178"/>
      <c r="M101" s="492">
        <f>C101+F101</f>
        <v>0</v>
      </c>
    </row>
    <row r="102" spans="1:13" ht="43.5" customHeight="1" hidden="1" thickBot="1">
      <c r="A102" s="170">
        <v>170102</v>
      </c>
      <c r="B102" s="165" t="s">
        <v>275</v>
      </c>
      <c r="C102" s="494"/>
      <c r="D102" s="178"/>
      <c r="E102" s="178"/>
      <c r="F102" s="491">
        <f t="shared" si="2"/>
        <v>0</v>
      </c>
      <c r="G102" s="178"/>
      <c r="H102" s="178"/>
      <c r="I102" s="178"/>
      <c r="J102" s="178"/>
      <c r="K102" s="178"/>
      <c r="L102" s="178"/>
      <c r="M102" s="492">
        <f t="shared" si="1"/>
        <v>0</v>
      </c>
    </row>
    <row r="103" spans="1:13" ht="37.5" customHeight="1" hidden="1" thickBot="1">
      <c r="A103" s="176"/>
      <c r="B103" s="255" t="s">
        <v>411</v>
      </c>
      <c r="C103" s="494"/>
      <c r="D103" s="178"/>
      <c r="E103" s="178"/>
      <c r="F103" s="491">
        <f>G103+J103</f>
        <v>0</v>
      </c>
      <c r="G103" s="178"/>
      <c r="H103" s="178"/>
      <c r="I103" s="178"/>
      <c r="J103" s="178"/>
      <c r="K103" s="178"/>
      <c r="L103" s="178"/>
      <c r="M103" s="492">
        <f>C103+F103</f>
        <v>0</v>
      </c>
    </row>
    <row r="104" spans="1:13" ht="39" customHeight="1" hidden="1" thickBot="1">
      <c r="A104" s="176">
        <v>170302</v>
      </c>
      <c r="B104" s="233" t="s">
        <v>276</v>
      </c>
      <c r="C104" s="494"/>
      <c r="D104" s="178"/>
      <c r="E104" s="178"/>
      <c r="F104" s="491">
        <f t="shared" si="2"/>
        <v>0</v>
      </c>
      <c r="G104" s="178"/>
      <c r="H104" s="178"/>
      <c r="I104" s="178"/>
      <c r="J104" s="506"/>
      <c r="K104" s="178"/>
      <c r="L104" s="273"/>
      <c r="M104" s="492">
        <f t="shared" si="1"/>
        <v>0</v>
      </c>
    </row>
    <row r="105" spans="1:13" ht="36" customHeight="1" hidden="1" thickBot="1">
      <c r="A105" s="170"/>
      <c r="B105" s="255" t="s">
        <v>411</v>
      </c>
      <c r="C105" s="494"/>
      <c r="D105" s="178"/>
      <c r="E105" s="178"/>
      <c r="F105" s="491">
        <f>G105+J105</f>
        <v>0</v>
      </c>
      <c r="G105" s="178"/>
      <c r="H105" s="178"/>
      <c r="I105" s="178"/>
      <c r="J105" s="506"/>
      <c r="K105" s="178"/>
      <c r="L105" s="273"/>
      <c r="M105" s="492">
        <f>C105+F105</f>
        <v>0</v>
      </c>
    </row>
    <row r="106" spans="1:13" ht="72" customHeight="1" thickBot="1">
      <c r="A106" s="463">
        <v>24</v>
      </c>
      <c r="B106" s="464" t="s">
        <v>34</v>
      </c>
      <c r="C106" s="507">
        <f>SUM(C107:C112)</f>
        <v>35351</v>
      </c>
      <c r="D106" s="508">
        <f aca="true" t="shared" si="8" ref="D106:L106">SUM(D107:D112)</f>
        <v>0</v>
      </c>
      <c r="E106" s="508">
        <f t="shared" si="8"/>
        <v>0</v>
      </c>
      <c r="F106" s="508">
        <f t="shared" si="8"/>
        <v>0</v>
      </c>
      <c r="G106" s="508">
        <f t="shared" si="8"/>
        <v>0</v>
      </c>
      <c r="H106" s="508">
        <f t="shared" si="8"/>
        <v>0</v>
      </c>
      <c r="I106" s="508">
        <f t="shared" si="8"/>
        <v>0</v>
      </c>
      <c r="J106" s="509">
        <f t="shared" si="8"/>
        <v>0</v>
      </c>
      <c r="K106" s="510">
        <f t="shared" si="8"/>
        <v>0</v>
      </c>
      <c r="L106" s="507">
        <f t="shared" si="8"/>
        <v>0</v>
      </c>
      <c r="M106" s="511">
        <f t="shared" si="1"/>
        <v>35351</v>
      </c>
    </row>
    <row r="107" spans="1:13" ht="75" customHeight="1" thickBot="1">
      <c r="A107" s="176">
        <v>110103</v>
      </c>
      <c r="B107" s="272" t="s">
        <v>35</v>
      </c>
      <c r="C107" s="512">
        <v>1882</v>
      </c>
      <c r="D107" s="513"/>
      <c r="E107" s="513"/>
      <c r="F107" s="514">
        <f t="shared" si="2"/>
        <v>0</v>
      </c>
      <c r="G107" s="515"/>
      <c r="H107" s="516"/>
      <c r="I107" s="515"/>
      <c r="J107" s="516"/>
      <c r="K107" s="517"/>
      <c r="L107" s="496"/>
      <c r="M107" s="504">
        <f t="shared" si="1"/>
        <v>1882</v>
      </c>
    </row>
    <row r="108" spans="1:13" ht="51" customHeight="1" thickBot="1">
      <c r="A108" s="173">
        <v>110201</v>
      </c>
      <c r="B108" s="233" t="s">
        <v>354</v>
      </c>
      <c r="C108" s="518">
        <v>1475</v>
      </c>
      <c r="D108" s="502"/>
      <c r="E108" s="502"/>
      <c r="F108" s="514">
        <f t="shared" si="2"/>
        <v>0</v>
      </c>
      <c r="G108" s="519"/>
      <c r="H108" s="502"/>
      <c r="I108" s="520"/>
      <c r="J108" s="519"/>
      <c r="K108" s="502"/>
      <c r="L108" s="520"/>
      <c r="M108" s="521">
        <f t="shared" si="1"/>
        <v>1475</v>
      </c>
    </row>
    <row r="109" spans="1:13" ht="31.5" customHeight="1" thickBot="1">
      <c r="A109" s="173">
        <v>110202</v>
      </c>
      <c r="B109" s="273" t="s">
        <v>36</v>
      </c>
      <c r="C109" s="493">
        <v>13280</v>
      </c>
      <c r="D109" s="178"/>
      <c r="E109" s="178"/>
      <c r="F109" s="514">
        <f t="shared" si="2"/>
        <v>0</v>
      </c>
      <c r="G109" s="506"/>
      <c r="H109" s="178"/>
      <c r="I109" s="273"/>
      <c r="J109" s="506"/>
      <c r="K109" s="506"/>
      <c r="L109" s="273"/>
      <c r="M109" s="492">
        <f t="shared" si="1"/>
        <v>13280</v>
      </c>
    </row>
    <row r="110" spans="1:13" ht="57" customHeight="1" thickBot="1">
      <c r="A110" s="164">
        <v>110204</v>
      </c>
      <c r="B110" s="265" t="s">
        <v>278</v>
      </c>
      <c r="C110" s="493">
        <v>15664</v>
      </c>
      <c r="D110" s="178"/>
      <c r="E110" s="178"/>
      <c r="F110" s="514">
        <f t="shared" si="2"/>
        <v>0</v>
      </c>
      <c r="G110" s="506"/>
      <c r="H110" s="178"/>
      <c r="I110" s="273"/>
      <c r="J110" s="506"/>
      <c r="K110" s="178"/>
      <c r="L110" s="273"/>
      <c r="M110" s="492">
        <f t="shared" si="1"/>
        <v>15664</v>
      </c>
    </row>
    <row r="111" spans="1:13" ht="37.5" customHeight="1" thickBot="1">
      <c r="A111" s="173">
        <v>110205</v>
      </c>
      <c r="B111" s="273" t="s">
        <v>38</v>
      </c>
      <c r="C111" s="493">
        <v>1652</v>
      </c>
      <c r="D111" s="178"/>
      <c r="E111" s="178"/>
      <c r="F111" s="514">
        <f>G111+J111</f>
        <v>0</v>
      </c>
      <c r="G111" s="506"/>
      <c r="H111" s="178"/>
      <c r="I111" s="273"/>
      <c r="J111" s="506"/>
      <c r="K111" s="506"/>
      <c r="L111" s="273"/>
      <c r="M111" s="492">
        <f aca="true" t="shared" si="9" ref="M111:M119">C111+F111</f>
        <v>1652</v>
      </c>
    </row>
    <row r="112" spans="1:13" ht="24" customHeight="1" thickBot="1">
      <c r="A112" s="173">
        <v>110502</v>
      </c>
      <c r="B112" s="274" t="s">
        <v>39</v>
      </c>
      <c r="C112" s="493">
        <v>1398</v>
      </c>
      <c r="D112" s="178"/>
      <c r="E112" s="178"/>
      <c r="F112" s="514">
        <f>G112+J112</f>
        <v>0</v>
      </c>
      <c r="G112" s="522"/>
      <c r="H112" s="498"/>
      <c r="I112" s="523"/>
      <c r="J112" s="522"/>
      <c r="K112" s="178"/>
      <c r="L112" s="523"/>
      <c r="M112" s="492">
        <f t="shared" si="9"/>
        <v>1398</v>
      </c>
    </row>
    <row r="113" spans="1:13" ht="135" customHeight="1" hidden="1" thickBot="1">
      <c r="A113" s="161">
        <v>76</v>
      </c>
      <c r="B113" s="162" t="s">
        <v>40</v>
      </c>
      <c r="C113" s="524">
        <f>SUM(C114:C117)</f>
        <v>0</v>
      </c>
      <c r="D113" s="524">
        <f>SUM(D114:D117)</f>
        <v>0</v>
      </c>
      <c r="E113" s="524">
        <f>SUM(E114:E117)</f>
        <v>0</v>
      </c>
      <c r="F113" s="524">
        <f>SUM(F114:F116)</f>
        <v>0</v>
      </c>
      <c r="G113" s="524">
        <f aca="true" t="shared" si="10" ref="G113:L113">SUM(G114:G117)</f>
        <v>0</v>
      </c>
      <c r="H113" s="524">
        <f t="shared" si="10"/>
        <v>0</v>
      </c>
      <c r="I113" s="524">
        <f t="shared" si="10"/>
        <v>0</v>
      </c>
      <c r="J113" s="524">
        <f t="shared" si="10"/>
        <v>0</v>
      </c>
      <c r="K113" s="524">
        <f t="shared" si="10"/>
        <v>0</v>
      </c>
      <c r="L113" s="524">
        <f t="shared" si="10"/>
        <v>0</v>
      </c>
      <c r="M113" s="525">
        <f t="shared" si="9"/>
        <v>0</v>
      </c>
    </row>
    <row r="114" spans="1:13" ht="141" customHeight="1" hidden="1" thickBot="1">
      <c r="A114" s="275">
        <v>250311</v>
      </c>
      <c r="B114" s="250" t="s">
        <v>41</v>
      </c>
      <c r="C114" s="526"/>
      <c r="D114" s="498"/>
      <c r="E114" s="523"/>
      <c r="F114" s="499">
        <f aca="true" t="shared" si="11" ref="F114:F119">G114+J114</f>
        <v>0</v>
      </c>
      <c r="G114" s="522"/>
      <c r="H114" s="498"/>
      <c r="I114" s="527"/>
      <c r="J114" s="498"/>
      <c r="K114" s="527"/>
      <c r="L114" s="498"/>
      <c r="M114" s="528">
        <f t="shared" si="9"/>
        <v>0</v>
      </c>
    </row>
    <row r="115" spans="1:13" ht="91.5" customHeight="1" hidden="1" thickBot="1">
      <c r="A115" s="253">
        <v>250354</v>
      </c>
      <c r="B115" s="190" t="s">
        <v>42</v>
      </c>
      <c r="C115" s="529"/>
      <c r="D115" s="178"/>
      <c r="E115" s="530"/>
      <c r="F115" s="499">
        <f t="shared" si="11"/>
        <v>0</v>
      </c>
      <c r="G115" s="530"/>
      <c r="H115" s="178"/>
      <c r="I115" s="530"/>
      <c r="J115" s="178"/>
      <c r="K115" s="530"/>
      <c r="L115" s="178"/>
      <c r="M115" s="528">
        <f t="shared" si="9"/>
        <v>0</v>
      </c>
    </row>
    <row r="116" spans="1:13" ht="21" customHeight="1" hidden="1" thickBot="1">
      <c r="A116" s="247">
        <v>250102</v>
      </c>
      <c r="B116" s="178" t="s">
        <v>43</v>
      </c>
      <c r="C116" s="529"/>
      <c r="D116" s="178"/>
      <c r="E116" s="273"/>
      <c r="F116" s="491">
        <f t="shared" si="11"/>
        <v>0</v>
      </c>
      <c r="G116" s="506"/>
      <c r="H116" s="178"/>
      <c r="I116" s="530"/>
      <c r="J116" s="502"/>
      <c r="K116" s="530"/>
      <c r="L116" s="502"/>
      <c r="M116" s="531">
        <f t="shared" si="9"/>
        <v>0</v>
      </c>
    </row>
    <row r="117" spans="1:13" ht="52.5" customHeight="1" hidden="1" thickBot="1">
      <c r="A117" s="247">
        <v>250380</v>
      </c>
      <c r="B117" s="176" t="s">
        <v>44</v>
      </c>
      <c r="C117" s="529"/>
      <c r="D117" s="178"/>
      <c r="E117" s="273"/>
      <c r="F117" s="491">
        <f t="shared" si="11"/>
        <v>0</v>
      </c>
      <c r="G117" s="506"/>
      <c r="H117" s="178"/>
      <c r="I117" s="530"/>
      <c r="J117" s="178"/>
      <c r="K117" s="530"/>
      <c r="L117" s="178"/>
      <c r="M117" s="531">
        <f t="shared" si="9"/>
        <v>0</v>
      </c>
    </row>
    <row r="118" spans="1:13" ht="18" customHeight="1" hidden="1" thickBot="1">
      <c r="A118" s="253"/>
      <c r="B118" s="276"/>
      <c r="C118" s="529"/>
      <c r="D118" s="178"/>
      <c r="E118" s="273"/>
      <c r="F118" s="491">
        <f t="shared" si="11"/>
        <v>0</v>
      </c>
      <c r="G118" s="506"/>
      <c r="H118" s="178"/>
      <c r="I118" s="530"/>
      <c r="J118" s="178"/>
      <c r="K118" s="530"/>
      <c r="L118" s="178"/>
      <c r="M118" s="531">
        <f t="shared" si="9"/>
        <v>0</v>
      </c>
    </row>
    <row r="119" spans="1:13" ht="15" customHeight="1" thickBot="1">
      <c r="A119" s="247"/>
      <c r="B119" s="277"/>
      <c r="C119" s="529"/>
      <c r="D119" s="178"/>
      <c r="E119" s="273"/>
      <c r="F119" s="491">
        <f t="shared" si="11"/>
        <v>0</v>
      </c>
      <c r="G119" s="506"/>
      <c r="H119" s="178"/>
      <c r="I119" s="530"/>
      <c r="J119" s="178"/>
      <c r="K119" s="530"/>
      <c r="L119" s="178"/>
      <c r="M119" s="525">
        <f t="shared" si="9"/>
        <v>0</v>
      </c>
    </row>
    <row r="120" spans="1:13" ht="45" customHeight="1" thickBot="1">
      <c r="A120" s="278"/>
      <c r="B120" s="279" t="s">
        <v>45</v>
      </c>
      <c r="C120" s="532">
        <f aca="true" t="shared" si="12" ref="C120:M120">C10+C15+C34+C44+C106+C113</f>
        <v>159889</v>
      </c>
      <c r="D120" s="532">
        <f t="shared" si="12"/>
        <v>0</v>
      </c>
      <c r="E120" s="532">
        <f t="shared" si="12"/>
        <v>0</v>
      </c>
      <c r="F120" s="532">
        <f t="shared" si="12"/>
        <v>63600</v>
      </c>
      <c r="G120" s="532">
        <f t="shared" si="12"/>
        <v>0</v>
      </c>
      <c r="H120" s="532">
        <f t="shared" si="12"/>
        <v>0</v>
      </c>
      <c r="I120" s="532">
        <f t="shared" si="12"/>
        <v>0</v>
      </c>
      <c r="J120" s="532">
        <f t="shared" si="12"/>
        <v>63600</v>
      </c>
      <c r="K120" s="532">
        <f t="shared" si="12"/>
        <v>0</v>
      </c>
      <c r="L120" s="532">
        <f t="shared" si="12"/>
        <v>0</v>
      </c>
      <c r="M120" s="532">
        <f t="shared" si="12"/>
        <v>223489</v>
      </c>
    </row>
    <row r="121" spans="1:13" ht="27" customHeight="1">
      <c r="A121" s="234"/>
      <c r="B121" s="234"/>
      <c r="C121" s="536">
        <f>вільні!D114+'дод 1'!D49</f>
        <v>159889</v>
      </c>
      <c r="D121" s="537"/>
      <c r="E121" s="538"/>
      <c r="F121" s="539">
        <f>вільні!E114+'дод 1'!E49</f>
        <v>63600</v>
      </c>
      <c r="G121" s="533"/>
      <c r="H121" s="234"/>
      <c r="I121" s="234"/>
      <c r="J121" s="234"/>
      <c r="K121" s="234"/>
      <c r="L121" s="234"/>
      <c r="M121" s="534"/>
    </row>
    <row r="122" spans="1:13" ht="15" customHeight="1">
      <c r="A122" s="234"/>
      <c r="B122" s="234"/>
      <c r="C122" s="536">
        <f>C120-C121</f>
        <v>0</v>
      </c>
      <c r="D122" s="537"/>
      <c r="E122" s="537"/>
      <c r="F122" s="536">
        <f>F120-F121</f>
        <v>0</v>
      </c>
      <c r="G122" s="234"/>
      <c r="H122" s="234"/>
      <c r="I122" s="234"/>
      <c r="J122" s="234"/>
      <c r="K122" s="234"/>
      <c r="L122" s="234"/>
      <c r="M122" s="534"/>
    </row>
    <row r="123" spans="1:13" ht="16.5" customHeight="1">
      <c r="A123" s="234"/>
      <c r="B123" s="588"/>
      <c r="C123" s="589"/>
      <c r="D123" s="234"/>
      <c r="E123" s="234"/>
      <c r="F123" s="234"/>
      <c r="G123" s="234"/>
      <c r="H123" s="234"/>
      <c r="I123" s="234"/>
      <c r="J123" s="234"/>
      <c r="K123" s="234"/>
      <c r="L123" s="234"/>
      <c r="M123" s="534"/>
    </row>
    <row r="124" spans="1:13" ht="16.5" customHeight="1">
      <c r="A124" s="234"/>
      <c r="B124" s="234"/>
      <c r="C124" s="234"/>
      <c r="D124" s="234"/>
      <c r="E124" s="234"/>
      <c r="F124" s="535"/>
      <c r="G124" s="535"/>
      <c r="H124" s="234"/>
      <c r="I124" s="234"/>
      <c r="J124" s="234"/>
      <c r="K124" s="234"/>
      <c r="L124" s="234"/>
      <c r="M124" s="534"/>
    </row>
    <row r="125" spans="1:13" ht="13.5" customHeight="1">
      <c r="A125" s="234"/>
      <c r="B125" s="234"/>
      <c r="C125" s="234"/>
      <c r="D125" s="234"/>
      <c r="E125" s="234"/>
      <c r="F125" s="234"/>
      <c r="G125" s="234"/>
      <c r="H125" s="234"/>
      <c r="I125" s="234"/>
      <c r="J125" s="234"/>
      <c r="K125" s="234"/>
      <c r="L125" s="234"/>
      <c r="M125" s="534"/>
    </row>
    <row r="126" spans="1:13" ht="16.5" customHeight="1">
      <c r="A126" s="234"/>
      <c r="B126" s="234"/>
      <c r="C126" s="234"/>
      <c r="D126" s="234"/>
      <c r="E126" s="234"/>
      <c r="F126" s="234"/>
      <c r="G126" s="234"/>
      <c r="H126" s="234"/>
      <c r="I126" s="234"/>
      <c r="J126" s="234"/>
      <c r="K126" s="234"/>
      <c r="L126" s="234"/>
      <c r="M126" s="534"/>
    </row>
    <row r="127" spans="1:13" ht="12" customHeight="1">
      <c r="A127" s="234"/>
      <c r="B127" s="234"/>
      <c r="C127" s="234"/>
      <c r="D127" s="234"/>
      <c r="E127" s="234"/>
      <c r="F127" s="234"/>
      <c r="G127" s="234"/>
      <c r="H127" s="234"/>
      <c r="I127" s="234"/>
      <c r="J127" s="234"/>
      <c r="K127" s="234"/>
      <c r="L127" s="234"/>
      <c r="M127" s="534"/>
    </row>
    <row r="128" spans="1:13" ht="91.5" customHeight="1">
      <c r="A128" s="234"/>
      <c r="B128" s="234"/>
      <c r="C128" s="234"/>
      <c r="D128" s="234"/>
      <c r="E128" s="234"/>
      <c r="F128" s="234"/>
      <c r="G128" s="234"/>
      <c r="H128" s="234"/>
      <c r="I128" s="234"/>
      <c r="J128" s="234"/>
      <c r="K128" s="234"/>
      <c r="L128" s="234"/>
      <c r="M128" s="534"/>
    </row>
    <row r="129" spans="1:13" ht="91.5" customHeight="1">
      <c r="A129" s="234"/>
      <c r="B129" s="234"/>
      <c r="C129" s="234"/>
      <c r="D129" s="234"/>
      <c r="E129" s="234"/>
      <c r="F129" s="234"/>
      <c r="G129" s="234"/>
      <c r="H129" s="234"/>
      <c r="I129" s="234"/>
      <c r="J129" s="234"/>
      <c r="K129" s="234"/>
      <c r="L129" s="234"/>
      <c r="M129" s="534"/>
    </row>
    <row r="130" spans="1:13" ht="91.5" customHeight="1">
      <c r="A130" s="234"/>
      <c r="B130" s="234"/>
      <c r="C130" s="234"/>
      <c r="D130" s="234"/>
      <c r="E130" s="234"/>
      <c r="F130" s="234"/>
      <c r="G130" s="234"/>
      <c r="H130" s="234"/>
      <c r="I130" s="234"/>
      <c r="J130" s="234"/>
      <c r="K130" s="234"/>
      <c r="L130" s="234"/>
      <c r="M130" s="534"/>
    </row>
    <row r="131" spans="1:13" ht="91.5" customHeight="1">
      <c r="A131" s="234"/>
      <c r="B131" s="234"/>
      <c r="C131" s="234"/>
      <c r="D131" s="234"/>
      <c r="E131" s="234"/>
      <c r="F131" s="234"/>
      <c r="G131" s="234"/>
      <c r="H131" s="234"/>
      <c r="I131" s="234"/>
      <c r="J131" s="234"/>
      <c r="K131" s="234"/>
      <c r="L131" s="234"/>
      <c r="M131" s="534"/>
    </row>
    <row r="132" spans="1:13" ht="91.5" customHeight="1">
      <c r="A132" s="234"/>
      <c r="B132" s="234"/>
      <c r="C132" s="234"/>
      <c r="D132" s="234"/>
      <c r="E132" s="234"/>
      <c r="F132" s="234"/>
      <c r="G132" s="234"/>
      <c r="H132" s="234"/>
      <c r="I132" s="234"/>
      <c r="J132" s="234"/>
      <c r="K132" s="234"/>
      <c r="L132" s="234"/>
      <c r="M132" s="534"/>
    </row>
    <row r="133" spans="1:13" ht="16.5" customHeight="1">
      <c r="A133" s="234"/>
      <c r="B133" s="234"/>
      <c r="C133" s="234"/>
      <c r="D133" s="234"/>
      <c r="E133" s="234"/>
      <c r="F133" s="234"/>
      <c r="G133" s="234"/>
      <c r="H133" s="234"/>
      <c r="I133" s="234"/>
      <c r="J133" s="234"/>
      <c r="K133" s="234"/>
      <c r="L133" s="234"/>
      <c r="M133" s="534"/>
    </row>
    <row r="134" spans="1:13" ht="19.5" customHeight="1">
      <c r="A134" s="234"/>
      <c r="B134" s="234"/>
      <c r="C134" s="234"/>
      <c r="D134" s="234"/>
      <c r="E134" s="234"/>
      <c r="F134" s="234"/>
      <c r="G134" s="234"/>
      <c r="H134" s="234"/>
      <c r="I134" s="234"/>
      <c r="J134" s="234"/>
      <c r="K134" s="234"/>
      <c r="L134" s="234"/>
      <c r="M134" s="534"/>
    </row>
    <row r="135" spans="1:13" ht="16.5" customHeight="1">
      <c r="A135" s="234"/>
      <c r="B135" s="234"/>
      <c r="C135" s="234"/>
      <c r="D135" s="234"/>
      <c r="E135" s="234"/>
      <c r="F135" s="234"/>
      <c r="G135" s="234"/>
      <c r="H135" s="234"/>
      <c r="I135" s="234"/>
      <c r="J135" s="234"/>
      <c r="K135" s="234"/>
      <c r="L135" s="234"/>
      <c r="M135" s="534"/>
    </row>
    <row r="136" spans="1:13" ht="15" customHeight="1">
      <c r="A136" s="234"/>
      <c r="B136" s="234"/>
      <c r="C136" s="234"/>
      <c r="D136" s="234"/>
      <c r="E136" s="234"/>
      <c r="F136" s="234"/>
      <c r="G136" s="234"/>
      <c r="H136" s="234"/>
      <c r="I136" s="234"/>
      <c r="J136" s="234"/>
      <c r="K136" s="234"/>
      <c r="L136" s="234"/>
      <c r="M136" s="534"/>
    </row>
    <row r="137" spans="1:13" ht="16.5" customHeight="1">
      <c r="A137" s="234"/>
      <c r="B137" s="234"/>
      <c r="C137" s="234"/>
      <c r="D137" s="234"/>
      <c r="E137" s="234"/>
      <c r="F137" s="234"/>
      <c r="G137" s="234"/>
      <c r="H137" s="234"/>
      <c r="I137" s="234"/>
      <c r="J137" s="234"/>
      <c r="K137" s="234"/>
      <c r="L137" s="234"/>
      <c r="M137" s="534"/>
    </row>
    <row r="138" spans="1:13" ht="21" customHeight="1">
      <c r="A138" s="234"/>
      <c r="B138" s="234"/>
      <c r="C138" s="234"/>
      <c r="D138" s="234"/>
      <c r="E138" s="234"/>
      <c r="F138" s="234"/>
      <c r="G138" s="234"/>
      <c r="H138" s="234"/>
      <c r="I138" s="234"/>
      <c r="J138" s="234"/>
      <c r="K138" s="234"/>
      <c r="L138" s="234"/>
      <c r="M138" s="534"/>
    </row>
    <row r="139" spans="1:13" ht="19.5" customHeight="1">
      <c r="A139" s="234"/>
      <c r="B139" s="234"/>
      <c r="C139" s="234"/>
      <c r="D139" s="234"/>
      <c r="E139" s="234"/>
      <c r="F139" s="234"/>
      <c r="G139" s="234"/>
      <c r="H139" s="234"/>
      <c r="I139" s="234"/>
      <c r="J139" s="234"/>
      <c r="K139" s="234"/>
      <c r="L139" s="234"/>
      <c r="M139" s="534"/>
    </row>
    <row r="140" spans="1:13" ht="15" customHeight="1">
      <c r="A140" s="234"/>
      <c r="B140" s="234"/>
      <c r="C140" s="234"/>
      <c r="D140" s="234"/>
      <c r="E140" s="234"/>
      <c r="F140" s="234"/>
      <c r="G140" s="234"/>
      <c r="H140" s="234"/>
      <c r="I140" s="234"/>
      <c r="J140" s="234"/>
      <c r="K140" s="234"/>
      <c r="L140" s="234"/>
      <c r="M140" s="534"/>
    </row>
    <row r="141" spans="1:13" ht="15" customHeight="1">
      <c r="A141" s="234"/>
      <c r="B141" s="234"/>
      <c r="C141" s="234"/>
      <c r="D141" s="234"/>
      <c r="E141" s="234"/>
      <c r="F141" s="234"/>
      <c r="G141" s="234"/>
      <c r="H141" s="234"/>
      <c r="I141" s="234"/>
      <c r="J141" s="234"/>
      <c r="K141" s="234"/>
      <c r="L141" s="234"/>
      <c r="M141" s="534"/>
    </row>
    <row r="142" spans="1:13" ht="18" customHeight="1">
      <c r="A142" s="234"/>
      <c r="B142" s="234"/>
      <c r="C142" s="234"/>
      <c r="D142" s="234"/>
      <c r="E142" s="234"/>
      <c r="F142" s="234"/>
      <c r="G142" s="234"/>
      <c r="H142" s="234"/>
      <c r="I142" s="234"/>
      <c r="J142" s="234"/>
      <c r="K142" s="234"/>
      <c r="L142" s="234"/>
      <c r="M142" s="534"/>
    </row>
    <row r="143" spans="1:13" ht="16.5" customHeight="1">
      <c r="A143" s="234"/>
      <c r="B143" s="234"/>
      <c r="C143" s="234"/>
      <c r="D143" s="234"/>
      <c r="E143" s="234"/>
      <c r="F143" s="234"/>
      <c r="G143" s="234"/>
      <c r="H143" s="234"/>
      <c r="I143" s="234"/>
      <c r="J143" s="234"/>
      <c r="K143" s="234"/>
      <c r="L143" s="234"/>
      <c r="M143" s="534"/>
    </row>
    <row r="144" spans="1:13" ht="18" customHeight="1">
      <c r="A144" s="234"/>
      <c r="B144" s="234"/>
      <c r="C144" s="234"/>
      <c r="D144" s="234"/>
      <c r="E144" s="234"/>
      <c r="F144" s="234"/>
      <c r="G144" s="234"/>
      <c r="H144" s="234"/>
      <c r="I144" s="234"/>
      <c r="J144" s="234"/>
      <c r="K144" s="234"/>
      <c r="L144" s="234"/>
      <c r="M144" s="534"/>
    </row>
    <row r="145" ht="19.5" customHeight="1">
      <c r="M145" s="91"/>
    </row>
    <row r="146" ht="15" customHeight="1">
      <c r="M146" s="91"/>
    </row>
    <row r="147" ht="15" customHeight="1">
      <c r="M147" s="91"/>
    </row>
    <row r="148" ht="19.5" customHeight="1">
      <c r="M148" s="91"/>
    </row>
    <row r="149" ht="19.5" customHeight="1">
      <c r="M149" s="91"/>
    </row>
    <row r="150" ht="18" customHeight="1">
      <c r="M150" s="91"/>
    </row>
    <row r="151" ht="21" customHeight="1">
      <c r="M151" s="91"/>
    </row>
    <row r="152" ht="19.5" customHeight="1">
      <c r="M152" s="91"/>
    </row>
    <row r="153" ht="18" customHeight="1">
      <c r="M153" s="91"/>
    </row>
    <row r="154" ht="91.5" customHeight="1">
      <c r="M154" s="91"/>
    </row>
    <row r="155" ht="91.5" customHeight="1">
      <c r="M155" s="91"/>
    </row>
    <row r="156" ht="91.5" customHeight="1">
      <c r="M156" s="91"/>
    </row>
    <row r="157" ht="91.5" customHeight="1">
      <c r="M157" s="91"/>
    </row>
    <row r="158" ht="91.5" customHeight="1">
      <c r="M158" s="91"/>
    </row>
    <row r="159" ht="91.5" customHeight="1">
      <c r="M159" s="91"/>
    </row>
    <row r="160" ht="91.5" customHeight="1">
      <c r="M160" s="91"/>
    </row>
    <row r="161" ht="91.5" customHeight="1">
      <c r="M161" s="91"/>
    </row>
    <row r="162" ht="91.5" customHeight="1">
      <c r="M162" s="91"/>
    </row>
    <row r="163" ht="91.5" customHeight="1">
      <c r="M163" s="91"/>
    </row>
    <row r="164" ht="91.5" customHeight="1">
      <c r="M164" s="91"/>
    </row>
    <row r="165" ht="91.5" customHeight="1">
      <c r="M165" s="91"/>
    </row>
    <row r="166" ht="91.5" customHeight="1">
      <c r="M166" s="91"/>
    </row>
    <row r="167" ht="91.5" customHeight="1">
      <c r="M167" s="91"/>
    </row>
    <row r="168" ht="91.5" customHeight="1">
      <c r="M168" s="91"/>
    </row>
    <row r="169" ht="91.5" customHeight="1">
      <c r="M169" s="91"/>
    </row>
    <row r="170" ht="91.5" customHeight="1">
      <c r="M170" s="91"/>
    </row>
    <row r="171" ht="91.5" customHeight="1">
      <c r="M171" s="91"/>
    </row>
    <row r="172" ht="91.5" customHeight="1">
      <c r="M172" s="91"/>
    </row>
    <row r="173" ht="91.5" customHeight="1">
      <c r="M173" s="91"/>
    </row>
    <row r="174" ht="91.5" customHeight="1">
      <c r="M174" s="91"/>
    </row>
    <row r="175" ht="91.5" customHeight="1">
      <c r="M175" s="91"/>
    </row>
    <row r="176" ht="91.5" customHeight="1">
      <c r="M176" s="91"/>
    </row>
    <row r="177" ht="91.5" customHeight="1">
      <c r="M177" s="91"/>
    </row>
    <row r="178" ht="91.5" customHeight="1">
      <c r="M178" s="91"/>
    </row>
    <row r="179" ht="91.5" customHeight="1">
      <c r="M179" s="91"/>
    </row>
    <row r="180" ht="91.5" customHeight="1">
      <c r="M180" s="91"/>
    </row>
    <row r="181" ht="91.5" customHeight="1">
      <c r="M181" s="91"/>
    </row>
    <row r="182" ht="91.5" customHeight="1">
      <c r="M182" s="91"/>
    </row>
    <row r="183" ht="91.5" customHeight="1">
      <c r="M183" s="91"/>
    </row>
    <row r="184" ht="91.5" customHeight="1">
      <c r="M184" s="91"/>
    </row>
    <row r="185" ht="91.5" customHeight="1">
      <c r="M185" s="91"/>
    </row>
    <row r="186" ht="91.5" customHeight="1">
      <c r="M186" s="91"/>
    </row>
    <row r="187" ht="91.5" customHeight="1">
      <c r="M187" s="91"/>
    </row>
    <row r="188" ht="91.5" customHeight="1">
      <c r="M188" s="91"/>
    </row>
    <row r="189" ht="91.5" customHeight="1">
      <c r="M189" s="91"/>
    </row>
    <row r="190" ht="91.5" customHeight="1">
      <c r="M190" s="91"/>
    </row>
    <row r="191" ht="91.5" customHeight="1">
      <c r="M191" s="91"/>
    </row>
    <row r="192" ht="91.5" customHeight="1">
      <c r="M192" s="91"/>
    </row>
    <row r="193" ht="91.5" customHeight="1">
      <c r="M193" s="91"/>
    </row>
    <row r="194" ht="91.5" customHeight="1">
      <c r="M194" s="91"/>
    </row>
    <row r="195" ht="91.5" customHeight="1">
      <c r="M195" s="91"/>
    </row>
    <row r="196" ht="91.5" customHeight="1">
      <c r="M196" s="91"/>
    </row>
    <row r="197" ht="91.5" customHeight="1">
      <c r="M197" s="91"/>
    </row>
    <row r="198" ht="91.5" customHeight="1">
      <c r="M198" s="91"/>
    </row>
    <row r="199" ht="91.5" customHeight="1">
      <c r="M199" s="91"/>
    </row>
    <row r="200" ht="91.5" customHeight="1">
      <c r="M200" s="91"/>
    </row>
    <row r="201" ht="91.5" customHeight="1">
      <c r="M201" s="91"/>
    </row>
    <row r="202" ht="91.5" customHeight="1">
      <c r="M202" s="91"/>
    </row>
    <row r="203" ht="91.5" customHeight="1">
      <c r="M203" s="91"/>
    </row>
    <row r="204" ht="91.5" customHeight="1">
      <c r="M204" s="91"/>
    </row>
    <row r="205" ht="91.5" customHeight="1">
      <c r="M205" s="91"/>
    </row>
    <row r="206" ht="91.5" customHeight="1">
      <c r="M206" s="91"/>
    </row>
    <row r="207" ht="91.5" customHeight="1">
      <c r="M207" s="91"/>
    </row>
    <row r="208" ht="91.5" customHeight="1">
      <c r="M208" s="91"/>
    </row>
    <row r="209" ht="91.5" customHeight="1">
      <c r="M209" s="91"/>
    </row>
    <row r="210" ht="91.5" customHeight="1">
      <c r="M210" s="91"/>
    </row>
    <row r="211" ht="91.5" customHeight="1">
      <c r="M211" s="91"/>
    </row>
    <row r="212" ht="91.5" customHeight="1">
      <c r="M212" s="91"/>
    </row>
    <row r="213" ht="91.5" customHeight="1">
      <c r="M213" s="91"/>
    </row>
    <row r="214" ht="91.5" customHeight="1">
      <c r="M214" s="91"/>
    </row>
    <row r="215" ht="91.5" customHeight="1">
      <c r="M215" s="91"/>
    </row>
    <row r="216" ht="91.5" customHeight="1">
      <c r="M216" s="91"/>
    </row>
    <row r="217" ht="91.5" customHeight="1">
      <c r="M217" s="91"/>
    </row>
    <row r="218" ht="91.5" customHeight="1">
      <c r="M218" s="91"/>
    </row>
    <row r="219" ht="91.5" customHeight="1">
      <c r="M219" s="91"/>
    </row>
    <row r="220" ht="91.5" customHeight="1">
      <c r="M220" s="91"/>
    </row>
    <row r="221" ht="91.5" customHeight="1">
      <c r="M221" s="91"/>
    </row>
    <row r="222" ht="91.5" customHeight="1">
      <c r="M222" s="91"/>
    </row>
    <row r="223" ht="91.5" customHeight="1">
      <c r="M223" s="91"/>
    </row>
    <row r="224" ht="91.5" customHeight="1">
      <c r="M224" s="91"/>
    </row>
    <row r="225" ht="91.5" customHeight="1">
      <c r="M225" s="91"/>
    </row>
    <row r="226" ht="91.5" customHeight="1">
      <c r="M226" s="91"/>
    </row>
    <row r="227" ht="91.5" customHeight="1">
      <c r="M227" s="91"/>
    </row>
    <row r="228" ht="91.5" customHeight="1">
      <c r="M228" s="91"/>
    </row>
    <row r="229" ht="91.5" customHeight="1">
      <c r="M229" s="91"/>
    </row>
    <row r="230" ht="91.5" customHeight="1">
      <c r="M230" s="91"/>
    </row>
    <row r="231" ht="91.5" customHeight="1">
      <c r="M231" s="91"/>
    </row>
    <row r="232" ht="91.5" customHeight="1">
      <c r="M232" s="91"/>
    </row>
    <row r="233" ht="91.5" customHeight="1">
      <c r="M233" s="91"/>
    </row>
    <row r="234" ht="91.5" customHeight="1">
      <c r="M234" s="91"/>
    </row>
    <row r="235" ht="91.5" customHeight="1">
      <c r="M235" s="91"/>
    </row>
    <row r="236" ht="91.5" customHeight="1">
      <c r="M236" s="91"/>
    </row>
    <row r="237" ht="91.5" customHeight="1">
      <c r="M237" s="91"/>
    </row>
    <row r="238" ht="91.5" customHeight="1">
      <c r="M238" s="91"/>
    </row>
    <row r="239" ht="91.5" customHeight="1">
      <c r="M239" s="91"/>
    </row>
    <row r="240" ht="91.5" customHeight="1">
      <c r="M240" s="91"/>
    </row>
    <row r="241" ht="91.5" customHeight="1">
      <c r="M241" s="91"/>
    </row>
    <row r="242" ht="91.5" customHeight="1">
      <c r="M242" s="91"/>
    </row>
    <row r="243" ht="91.5" customHeight="1">
      <c r="M243" s="91"/>
    </row>
    <row r="244" ht="91.5" customHeight="1">
      <c r="M244" s="91"/>
    </row>
    <row r="245" ht="91.5" customHeight="1">
      <c r="M245" s="91"/>
    </row>
    <row r="246" ht="91.5" customHeight="1">
      <c r="M246" s="91"/>
    </row>
    <row r="247" ht="91.5" customHeight="1">
      <c r="M247" s="91"/>
    </row>
    <row r="248" ht="91.5" customHeight="1">
      <c r="M248" s="91"/>
    </row>
    <row r="249" ht="91.5" customHeight="1">
      <c r="M249" s="91"/>
    </row>
    <row r="250" ht="91.5" customHeight="1">
      <c r="M250" s="91"/>
    </row>
    <row r="251" ht="91.5" customHeight="1">
      <c r="M251" s="91"/>
    </row>
    <row r="252" ht="91.5" customHeight="1">
      <c r="M252" s="91"/>
    </row>
    <row r="253" ht="91.5" customHeight="1">
      <c r="M253" s="91"/>
    </row>
    <row r="254" ht="91.5" customHeight="1">
      <c r="M254" s="91"/>
    </row>
    <row r="255" ht="91.5" customHeight="1">
      <c r="M255" s="91"/>
    </row>
    <row r="256" ht="91.5" customHeight="1">
      <c r="M256" s="91"/>
    </row>
    <row r="257" ht="91.5" customHeight="1">
      <c r="M257" s="91"/>
    </row>
    <row r="258" ht="91.5" customHeight="1">
      <c r="M258" s="91"/>
    </row>
    <row r="259" ht="91.5" customHeight="1">
      <c r="M259" s="91"/>
    </row>
    <row r="260" ht="91.5" customHeight="1">
      <c r="M260" s="91"/>
    </row>
    <row r="261" ht="91.5" customHeight="1">
      <c r="M261" s="91"/>
    </row>
    <row r="262" ht="91.5" customHeight="1">
      <c r="M262" s="91"/>
    </row>
    <row r="263" ht="91.5" customHeight="1">
      <c r="M263" s="91"/>
    </row>
    <row r="264" ht="91.5" customHeight="1">
      <c r="M264" s="91"/>
    </row>
    <row r="265" ht="91.5" customHeight="1">
      <c r="M265" s="91"/>
    </row>
    <row r="266" ht="91.5" customHeight="1">
      <c r="M266" s="91"/>
    </row>
    <row r="267" ht="91.5" customHeight="1">
      <c r="M267" s="91"/>
    </row>
    <row r="268" ht="91.5" customHeight="1">
      <c r="M268" s="91"/>
    </row>
    <row r="269" ht="91.5" customHeight="1">
      <c r="M269" s="91"/>
    </row>
    <row r="270" ht="91.5" customHeight="1">
      <c r="M270" s="91"/>
    </row>
    <row r="271" ht="91.5" customHeight="1">
      <c r="M271" s="91"/>
    </row>
    <row r="272" ht="91.5" customHeight="1">
      <c r="M272" s="91"/>
    </row>
    <row r="273" ht="91.5" customHeight="1">
      <c r="M273" s="91"/>
    </row>
    <row r="274" ht="91.5" customHeight="1">
      <c r="M274" s="91"/>
    </row>
    <row r="275" ht="91.5" customHeight="1">
      <c r="M275" s="91"/>
    </row>
    <row r="276" ht="91.5" customHeight="1">
      <c r="M276" s="91"/>
    </row>
    <row r="277" ht="91.5" customHeight="1">
      <c r="M277" s="91"/>
    </row>
    <row r="278" ht="91.5" customHeight="1">
      <c r="M278" s="91"/>
    </row>
    <row r="279" ht="91.5" customHeight="1">
      <c r="M279" s="91"/>
    </row>
    <row r="280" ht="91.5" customHeight="1">
      <c r="M280" s="91"/>
    </row>
    <row r="281" ht="91.5" customHeight="1">
      <c r="M281" s="91"/>
    </row>
    <row r="282" ht="91.5" customHeight="1">
      <c r="M282" s="91"/>
    </row>
    <row r="283" ht="91.5" customHeight="1">
      <c r="M283" s="91"/>
    </row>
    <row r="284" ht="91.5" customHeight="1">
      <c r="M284" s="91"/>
    </row>
    <row r="285" ht="91.5" customHeight="1">
      <c r="M285" s="91"/>
    </row>
    <row r="286" ht="91.5" customHeight="1">
      <c r="M286" s="91"/>
    </row>
    <row r="287" ht="91.5" customHeight="1">
      <c r="M287" s="91"/>
    </row>
    <row r="288" ht="91.5" customHeight="1">
      <c r="M288" s="91"/>
    </row>
    <row r="289" ht="91.5" customHeight="1">
      <c r="M289" s="91"/>
    </row>
    <row r="290" ht="91.5" customHeight="1">
      <c r="M290" s="91"/>
    </row>
    <row r="291" ht="91.5" customHeight="1">
      <c r="M291" s="91"/>
    </row>
    <row r="292" ht="91.5" customHeight="1">
      <c r="M292" s="91"/>
    </row>
    <row r="293" ht="91.5" customHeight="1">
      <c r="M293" s="91"/>
    </row>
    <row r="294" ht="91.5" customHeight="1">
      <c r="M294" s="91"/>
    </row>
    <row r="295" ht="91.5" customHeight="1">
      <c r="M295" s="91"/>
    </row>
    <row r="296" ht="91.5" customHeight="1">
      <c r="M296" s="91"/>
    </row>
    <row r="297" ht="91.5" customHeight="1">
      <c r="M297" s="91"/>
    </row>
    <row r="298" ht="91.5" customHeight="1">
      <c r="M298" s="91"/>
    </row>
    <row r="299" ht="91.5" customHeight="1">
      <c r="M299" s="91"/>
    </row>
    <row r="300" ht="91.5" customHeight="1">
      <c r="M300" s="91"/>
    </row>
    <row r="301" ht="91.5" customHeight="1">
      <c r="M301" s="91"/>
    </row>
    <row r="302" ht="91.5" customHeight="1">
      <c r="M302" s="91"/>
    </row>
    <row r="303" ht="91.5" customHeight="1">
      <c r="M303" s="91"/>
    </row>
    <row r="304" ht="91.5" customHeight="1">
      <c r="M304" s="91"/>
    </row>
    <row r="305" ht="91.5" customHeight="1">
      <c r="M305" s="91"/>
    </row>
    <row r="306" ht="91.5" customHeight="1">
      <c r="M306" s="91"/>
    </row>
    <row r="307" ht="91.5" customHeight="1">
      <c r="M307" s="91"/>
    </row>
    <row r="308" ht="91.5" customHeight="1">
      <c r="M308" s="91"/>
    </row>
    <row r="309" ht="91.5" customHeight="1">
      <c r="M309" s="91"/>
    </row>
    <row r="310" ht="91.5" customHeight="1">
      <c r="M310" s="91"/>
    </row>
    <row r="311" ht="91.5" customHeight="1">
      <c r="M311" s="91"/>
    </row>
    <row r="312" ht="91.5" customHeight="1">
      <c r="M312" s="91"/>
    </row>
    <row r="313" ht="91.5" customHeight="1">
      <c r="M313" s="91"/>
    </row>
    <row r="314" ht="91.5" customHeight="1">
      <c r="M314" s="91"/>
    </row>
    <row r="315" ht="91.5" customHeight="1">
      <c r="M315" s="91"/>
    </row>
    <row r="316" ht="91.5" customHeight="1">
      <c r="M316" s="91"/>
    </row>
    <row r="317" ht="91.5" customHeight="1">
      <c r="M317" s="91"/>
    </row>
    <row r="318" ht="91.5" customHeight="1">
      <c r="M318" s="91"/>
    </row>
    <row r="319" ht="91.5" customHeight="1">
      <c r="M319" s="91"/>
    </row>
    <row r="320" ht="91.5" customHeight="1">
      <c r="M320" s="91"/>
    </row>
    <row r="321" ht="91.5" customHeight="1">
      <c r="M321" s="91"/>
    </row>
    <row r="322" ht="91.5" customHeight="1">
      <c r="M322" s="91"/>
    </row>
    <row r="323" ht="91.5" customHeight="1">
      <c r="M323" s="91"/>
    </row>
    <row r="324" ht="91.5" customHeight="1">
      <c r="M324" s="91"/>
    </row>
    <row r="325" ht="91.5" customHeight="1">
      <c r="M325" s="91"/>
    </row>
    <row r="326" ht="91.5" customHeight="1">
      <c r="M326" s="91"/>
    </row>
    <row r="327" ht="91.5" customHeight="1">
      <c r="M327" s="91"/>
    </row>
    <row r="328" ht="91.5" customHeight="1">
      <c r="M328" s="91"/>
    </row>
    <row r="329" ht="91.5" customHeight="1">
      <c r="M329" s="91"/>
    </row>
    <row r="330" ht="91.5" customHeight="1">
      <c r="M330" s="91"/>
    </row>
    <row r="331" ht="91.5" customHeight="1">
      <c r="M331" s="91"/>
    </row>
    <row r="332" ht="91.5" customHeight="1">
      <c r="M332" s="91"/>
    </row>
    <row r="333" ht="91.5" customHeight="1">
      <c r="M333" s="91"/>
    </row>
    <row r="334" ht="91.5" customHeight="1">
      <c r="M334" s="91"/>
    </row>
    <row r="335" ht="91.5" customHeight="1">
      <c r="M335" s="91"/>
    </row>
    <row r="336" ht="91.5" customHeight="1">
      <c r="M336" s="91"/>
    </row>
    <row r="337" ht="91.5" customHeight="1">
      <c r="M337" s="91"/>
    </row>
    <row r="338" ht="91.5" customHeight="1">
      <c r="M338" s="91"/>
    </row>
    <row r="339" ht="91.5" customHeight="1">
      <c r="M339" s="91"/>
    </row>
    <row r="340" ht="91.5" customHeight="1">
      <c r="M340" s="91"/>
    </row>
    <row r="341" ht="91.5" customHeight="1">
      <c r="M341" s="91"/>
    </row>
    <row r="342" ht="91.5" customHeight="1">
      <c r="M342" s="91"/>
    </row>
    <row r="343" ht="91.5" customHeight="1">
      <c r="M343" s="91"/>
    </row>
    <row r="344" ht="91.5" customHeight="1">
      <c r="M344" s="91"/>
    </row>
    <row r="345" ht="91.5" customHeight="1">
      <c r="M345" s="91"/>
    </row>
    <row r="346" ht="91.5" customHeight="1">
      <c r="M346" s="91"/>
    </row>
    <row r="347" ht="91.5" customHeight="1">
      <c r="M347" s="91"/>
    </row>
    <row r="348" ht="91.5" customHeight="1">
      <c r="M348" s="91"/>
    </row>
    <row r="349" ht="91.5" customHeight="1">
      <c r="M349" s="91"/>
    </row>
    <row r="350" ht="91.5" customHeight="1">
      <c r="M350" s="91"/>
    </row>
    <row r="351" ht="91.5" customHeight="1">
      <c r="M351" s="91"/>
    </row>
    <row r="352" ht="91.5" customHeight="1">
      <c r="M352" s="91"/>
    </row>
    <row r="353" ht="91.5" customHeight="1">
      <c r="M353" s="91"/>
    </row>
    <row r="354" ht="91.5" customHeight="1">
      <c r="M354" s="91"/>
    </row>
    <row r="355" ht="91.5" customHeight="1">
      <c r="M355" s="91"/>
    </row>
    <row r="356" ht="91.5" customHeight="1">
      <c r="M356" s="91"/>
    </row>
    <row r="357" ht="91.5" customHeight="1">
      <c r="M357" s="91"/>
    </row>
    <row r="358" ht="91.5" customHeight="1">
      <c r="M358" s="91"/>
    </row>
    <row r="359" ht="91.5" customHeight="1">
      <c r="M359" s="91"/>
    </row>
    <row r="360" ht="91.5" customHeight="1">
      <c r="M360" s="91"/>
    </row>
    <row r="361" ht="91.5" customHeight="1">
      <c r="M361" s="91"/>
    </row>
    <row r="362" ht="91.5" customHeight="1">
      <c r="M362" s="91"/>
    </row>
    <row r="363" ht="91.5" customHeight="1">
      <c r="M363" s="91"/>
    </row>
    <row r="364" ht="91.5" customHeight="1">
      <c r="M364" s="91"/>
    </row>
    <row r="365" ht="91.5" customHeight="1">
      <c r="M365" s="91"/>
    </row>
    <row r="366" ht="91.5" customHeight="1">
      <c r="M366" s="91"/>
    </row>
    <row r="367" ht="91.5" customHeight="1">
      <c r="M367" s="91"/>
    </row>
    <row r="368" ht="91.5" customHeight="1">
      <c r="M368" s="91"/>
    </row>
    <row r="369" ht="91.5" customHeight="1">
      <c r="M369" s="91"/>
    </row>
    <row r="370" ht="91.5" customHeight="1">
      <c r="M370" s="91"/>
    </row>
    <row r="371" ht="91.5" customHeight="1">
      <c r="M371" s="91"/>
    </row>
    <row r="372" ht="91.5" customHeight="1">
      <c r="M372" s="91"/>
    </row>
    <row r="373" ht="91.5" customHeight="1">
      <c r="M373" s="91"/>
    </row>
    <row r="374" ht="91.5" customHeight="1">
      <c r="M374" s="91"/>
    </row>
    <row r="375" ht="91.5" customHeight="1">
      <c r="M375" s="91"/>
    </row>
    <row r="376" ht="91.5" customHeight="1">
      <c r="M376" s="91"/>
    </row>
    <row r="377" ht="91.5" customHeight="1">
      <c r="M377" s="91"/>
    </row>
    <row r="378" ht="91.5" customHeight="1">
      <c r="M378" s="91"/>
    </row>
    <row r="379" ht="91.5" customHeight="1">
      <c r="M379" s="91"/>
    </row>
    <row r="380" ht="91.5" customHeight="1">
      <c r="M380" s="91"/>
    </row>
    <row r="381" ht="91.5" customHeight="1">
      <c r="M381" s="91"/>
    </row>
    <row r="382" ht="91.5" customHeight="1">
      <c r="M382" s="91"/>
    </row>
    <row r="383" ht="91.5" customHeight="1">
      <c r="M383" s="91"/>
    </row>
    <row r="384" ht="91.5" customHeight="1">
      <c r="M384" s="91"/>
    </row>
    <row r="385" ht="91.5" customHeight="1">
      <c r="M385" s="91"/>
    </row>
    <row r="386" ht="91.5" customHeight="1">
      <c r="M386" s="91"/>
    </row>
    <row r="387" ht="91.5" customHeight="1">
      <c r="M387" s="91"/>
    </row>
    <row r="388" ht="91.5" customHeight="1">
      <c r="M388" s="91"/>
    </row>
    <row r="389" ht="91.5" customHeight="1">
      <c r="M389" s="91"/>
    </row>
    <row r="390" ht="91.5" customHeight="1">
      <c r="M390" s="91"/>
    </row>
    <row r="391" ht="91.5" customHeight="1">
      <c r="M391" s="91"/>
    </row>
    <row r="392" ht="91.5" customHeight="1">
      <c r="M392" s="91"/>
    </row>
    <row r="393" ht="91.5" customHeight="1">
      <c r="M393" s="91"/>
    </row>
    <row r="394" ht="91.5" customHeight="1">
      <c r="M394" s="91"/>
    </row>
    <row r="395" ht="91.5" customHeight="1">
      <c r="M395" s="91"/>
    </row>
    <row r="396" ht="91.5" customHeight="1">
      <c r="M396" s="91"/>
    </row>
    <row r="397" ht="91.5" customHeight="1">
      <c r="M397" s="91"/>
    </row>
    <row r="398" ht="91.5" customHeight="1">
      <c r="M398" s="91"/>
    </row>
    <row r="399" ht="91.5" customHeight="1">
      <c r="M399" s="91"/>
    </row>
    <row r="400" ht="91.5" customHeight="1">
      <c r="M400" s="91"/>
    </row>
    <row r="401" ht="91.5" customHeight="1">
      <c r="M401" s="91"/>
    </row>
    <row r="402" ht="91.5" customHeight="1">
      <c r="M402" s="91"/>
    </row>
    <row r="403" ht="91.5" customHeight="1">
      <c r="M403" s="91"/>
    </row>
    <row r="404" ht="91.5" customHeight="1">
      <c r="M404" s="91"/>
    </row>
    <row r="405" ht="91.5" customHeight="1">
      <c r="M405" s="91"/>
    </row>
    <row r="406" ht="91.5" customHeight="1">
      <c r="M406" s="91"/>
    </row>
    <row r="407" ht="91.5" customHeight="1">
      <c r="M407" s="91"/>
    </row>
    <row r="408" ht="91.5" customHeight="1">
      <c r="M408" s="91"/>
    </row>
    <row r="409" ht="91.5" customHeight="1">
      <c r="M409" s="91"/>
    </row>
    <row r="410" ht="91.5" customHeight="1">
      <c r="M410" s="91"/>
    </row>
    <row r="411" ht="91.5" customHeight="1">
      <c r="M411" s="91"/>
    </row>
    <row r="412" ht="91.5" customHeight="1">
      <c r="M412" s="91"/>
    </row>
    <row r="413" ht="91.5" customHeight="1">
      <c r="M413" s="91"/>
    </row>
    <row r="414" ht="91.5" customHeight="1">
      <c r="M414" s="91"/>
    </row>
    <row r="415" ht="91.5" customHeight="1">
      <c r="M415" s="91"/>
    </row>
    <row r="416" ht="91.5" customHeight="1">
      <c r="M416" s="91"/>
    </row>
    <row r="417" ht="91.5" customHeight="1">
      <c r="M417" s="91"/>
    </row>
    <row r="418" ht="91.5" customHeight="1">
      <c r="M418" s="91"/>
    </row>
    <row r="419" ht="91.5" customHeight="1">
      <c r="M419" s="91"/>
    </row>
    <row r="420" ht="91.5" customHeight="1">
      <c r="M420" s="91"/>
    </row>
    <row r="421" ht="91.5" customHeight="1">
      <c r="M421" s="91"/>
    </row>
    <row r="422" ht="91.5" customHeight="1">
      <c r="M422" s="91"/>
    </row>
    <row r="423" ht="91.5" customHeight="1">
      <c r="M423" s="91"/>
    </row>
    <row r="424" ht="91.5" customHeight="1">
      <c r="M424" s="91"/>
    </row>
    <row r="425" ht="91.5" customHeight="1">
      <c r="M425" s="91"/>
    </row>
    <row r="426" ht="91.5" customHeight="1">
      <c r="M426" s="91"/>
    </row>
    <row r="427" ht="91.5" customHeight="1">
      <c r="M427" s="91"/>
    </row>
    <row r="428" ht="91.5" customHeight="1">
      <c r="M428" s="91"/>
    </row>
    <row r="429" ht="91.5" customHeight="1">
      <c r="M429" s="91"/>
    </row>
    <row r="430" ht="91.5" customHeight="1">
      <c r="M430" s="91"/>
    </row>
    <row r="431" ht="91.5" customHeight="1">
      <c r="M431" s="91"/>
    </row>
    <row r="432" ht="91.5" customHeight="1">
      <c r="M432" s="91"/>
    </row>
    <row r="433" ht="91.5" customHeight="1">
      <c r="M433" s="91"/>
    </row>
    <row r="434" ht="91.5" customHeight="1">
      <c r="M434" s="91"/>
    </row>
    <row r="435" ht="91.5" customHeight="1">
      <c r="M435" s="91"/>
    </row>
    <row r="436" ht="91.5" customHeight="1">
      <c r="M436" s="91"/>
    </row>
    <row r="437" ht="91.5" customHeight="1">
      <c r="M437" s="91"/>
    </row>
    <row r="438" ht="91.5" customHeight="1">
      <c r="M438" s="91"/>
    </row>
    <row r="439" ht="91.5" customHeight="1">
      <c r="M439" s="91"/>
    </row>
    <row r="440" ht="91.5" customHeight="1">
      <c r="M440" s="91"/>
    </row>
    <row r="441" ht="91.5" customHeight="1">
      <c r="M441" s="91"/>
    </row>
    <row r="442" ht="91.5" customHeight="1">
      <c r="M442" s="91"/>
    </row>
    <row r="443" ht="91.5" customHeight="1">
      <c r="M443" s="91"/>
    </row>
    <row r="444" ht="91.5" customHeight="1">
      <c r="M444" s="91"/>
    </row>
    <row r="445" ht="91.5" customHeight="1">
      <c r="M445" s="91"/>
    </row>
    <row r="446" ht="91.5" customHeight="1">
      <c r="M446" s="91"/>
    </row>
    <row r="447" ht="91.5" customHeight="1">
      <c r="M447" s="91"/>
    </row>
    <row r="448" ht="91.5" customHeight="1">
      <c r="M448" s="91"/>
    </row>
    <row r="449" ht="91.5" customHeight="1">
      <c r="M449" s="91"/>
    </row>
    <row r="450" ht="91.5" customHeight="1">
      <c r="M450" s="91"/>
    </row>
    <row r="451" ht="91.5" customHeight="1">
      <c r="M451" s="91"/>
    </row>
    <row r="452" ht="91.5" customHeight="1">
      <c r="M452" s="91"/>
    </row>
    <row r="453" ht="91.5" customHeight="1">
      <c r="M453" s="91"/>
    </row>
    <row r="454" ht="91.5" customHeight="1">
      <c r="M454" s="91"/>
    </row>
    <row r="455" ht="91.5" customHeight="1">
      <c r="M455" s="91"/>
    </row>
    <row r="456" ht="91.5" customHeight="1">
      <c r="M456" s="91"/>
    </row>
    <row r="457" ht="91.5" customHeight="1">
      <c r="M457" s="91"/>
    </row>
    <row r="458" ht="91.5" customHeight="1">
      <c r="M458" s="91"/>
    </row>
    <row r="459" ht="91.5" customHeight="1">
      <c r="M459" s="91"/>
    </row>
    <row r="460" ht="91.5" customHeight="1">
      <c r="M460" s="91"/>
    </row>
    <row r="461" ht="91.5" customHeight="1">
      <c r="M461" s="91"/>
    </row>
    <row r="462" ht="91.5" customHeight="1">
      <c r="M462" s="91"/>
    </row>
    <row r="463" ht="91.5" customHeight="1">
      <c r="M463" s="91"/>
    </row>
    <row r="464" ht="91.5" customHeight="1">
      <c r="M464" s="91"/>
    </row>
    <row r="465" ht="91.5" customHeight="1">
      <c r="M465" s="91"/>
    </row>
    <row r="466" ht="91.5" customHeight="1">
      <c r="M466" s="91"/>
    </row>
    <row r="467" ht="91.5" customHeight="1">
      <c r="M467" s="91"/>
    </row>
    <row r="468" ht="91.5" customHeight="1">
      <c r="M468" s="91"/>
    </row>
    <row r="469" ht="91.5" customHeight="1">
      <c r="M469" s="91"/>
    </row>
    <row r="470" ht="91.5" customHeight="1">
      <c r="M470" s="91"/>
    </row>
    <row r="471" ht="91.5" customHeight="1">
      <c r="M471" s="91"/>
    </row>
    <row r="472" ht="91.5" customHeight="1">
      <c r="M472" s="91"/>
    </row>
    <row r="473" ht="91.5" customHeight="1">
      <c r="M473" s="91"/>
    </row>
    <row r="474" ht="91.5" customHeight="1">
      <c r="M474" s="91"/>
    </row>
    <row r="475" ht="91.5" customHeight="1">
      <c r="M475" s="91"/>
    </row>
    <row r="476" ht="91.5" customHeight="1">
      <c r="M476" s="91"/>
    </row>
    <row r="477" ht="91.5" customHeight="1">
      <c r="M477" s="91"/>
    </row>
    <row r="478" ht="91.5" customHeight="1">
      <c r="M478" s="91"/>
    </row>
    <row r="479" ht="91.5" customHeight="1">
      <c r="M479" s="91"/>
    </row>
    <row r="480" ht="91.5" customHeight="1">
      <c r="M480" s="91"/>
    </row>
    <row r="481" ht="91.5" customHeight="1">
      <c r="M481" s="91"/>
    </row>
    <row r="482" ht="91.5" customHeight="1">
      <c r="M482" s="91"/>
    </row>
    <row r="483" ht="91.5" customHeight="1">
      <c r="M483" s="91"/>
    </row>
    <row r="484" ht="91.5" customHeight="1">
      <c r="M484" s="91"/>
    </row>
    <row r="485" ht="91.5" customHeight="1">
      <c r="M485" s="91"/>
    </row>
    <row r="486" ht="91.5" customHeight="1">
      <c r="M486" s="91"/>
    </row>
    <row r="487" ht="91.5" customHeight="1">
      <c r="M487" s="91"/>
    </row>
    <row r="488" ht="91.5" customHeight="1">
      <c r="M488" s="91"/>
    </row>
    <row r="489" ht="91.5" customHeight="1">
      <c r="M489" s="91"/>
    </row>
    <row r="490" ht="91.5" customHeight="1">
      <c r="M490" s="91"/>
    </row>
    <row r="491" ht="91.5" customHeight="1">
      <c r="M491" s="91"/>
    </row>
    <row r="492" ht="91.5" customHeight="1">
      <c r="M492" s="91"/>
    </row>
    <row r="493" ht="91.5" customHeight="1">
      <c r="M493" s="91"/>
    </row>
    <row r="494" ht="91.5" customHeight="1">
      <c r="M494" s="91"/>
    </row>
    <row r="495" ht="91.5" customHeight="1">
      <c r="M495" s="91"/>
    </row>
    <row r="496" ht="91.5" customHeight="1">
      <c r="M496" s="91"/>
    </row>
    <row r="497" ht="91.5" customHeight="1">
      <c r="M497" s="91"/>
    </row>
    <row r="498" ht="91.5" customHeight="1">
      <c r="M498" s="91"/>
    </row>
    <row r="499" ht="91.5" customHeight="1">
      <c r="M499" s="91"/>
    </row>
    <row r="500" ht="91.5" customHeight="1">
      <c r="M500" s="91"/>
    </row>
    <row r="501" ht="91.5" customHeight="1">
      <c r="M501" s="91"/>
    </row>
    <row r="502" ht="91.5" customHeight="1">
      <c r="M502" s="91"/>
    </row>
    <row r="503" ht="91.5" customHeight="1">
      <c r="M503" s="91"/>
    </row>
    <row r="504" ht="91.5" customHeight="1">
      <c r="M504" s="91"/>
    </row>
    <row r="505" ht="91.5" customHeight="1">
      <c r="M505" s="91"/>
    </row>
    <row r="506" ht="91.5" customHeight="1">
      <c r="M506" s="91"/>
    </row>
    <row r="507" ht="91.5" customHeight="1">
      <c r="M507" s="91"/>
    </row>
    <row r="508" ht="91.5" customHeight="1">
      <c r="M508" s="91"/>
    </row>
    <row r="509" ht="91.5" customHeight="1">
      <c r="M509" s="91"/>
    </row>
    <row r="510" ht="91.5" customHeight="1">
      <c r="M510" s="91"/>
    </row>
    <row r="511" ht="91.5" customHeight="1">
      <c r="M511" s="91"/>
    </row>
    <row r="512" ht="91.5" customHeight="1">
      <c r="M512" s="91"/>
    </row>
    <row r="513" ht="91.5" customHeight="1">
      <c r="M513" s="91"/>
    </row>
    <row r="514" ht="91.5" customHeight="1">
      <c r="M514" s="91"/>
    </row>
    <row r="515" ht="91.5" customHeight="1">
      <c r="M515" s="91"/>
    </row>
    <row r="516" ht="91.5" customHeight="1">
      <c r="M516" s="91"/>
    </row>
    <row r="517" ht="91.5" customHeight="1">
      <c r="M517" s="91"/>
    </row>
    <row r="518" ht="91.5" customHeight="1">
      <c r="M518" s="91"/>
    </row>
    <row r="519" ht="91.5" customHeight="1">
      <c r="M519" s="91"/>
    </row>
    <row r="520" ht="91.5" customHeight="1">
      <c r="M520" s="91"/>
    </row>
    <row r="521" ht="91.5" customHeight="1">
      <c r="M521" s="91"/>
    </row>
    <row r="522" ht="91.5" customHeight="1">
      <c r="M522" s="91"/>
    </row>
    <row r="523" ht="91.5" customHeight="1">
      <c r="M523" s="91"/>
    </row>
    <row r="524" ht="91.5" customHeight="1">
      <c r="M524" s="91"/>
    </row>
    <row r="525" ht="91.5" customHeight="1">
      <c r="M525" s="91"/>
    </row>
    <row r="526" ht="91.5" customHeight="1">
      <c r="M526" s="91"/>
    </row>
    <row r="527" ht="91.5" customHeight="1">
      <c r="M527" s="91"/>
    </row>
    <row r="528" ht="91.5" customHeight="1">
      <c r="M528" s="91"/>
    </row>
    <row r="529" ht="91.5" customHeight="1">
      <c r="M529" s="91"/>
    </row>
    <row r="530" ht="91.5" customHeight="1">
      <c r="M530" s="91"/>
    </row>
    <row r="531" ht="91.5" customHeight="1">
      <c r="M531" s="91"/>
    </row>
    <row r="532" ht="91.5" customHeight="1">
      <c r="M532" s="91"/>
    </row>
    <row r="533" ht="91.5" customHeight="1">
      <c r="M533" s="91"/>
    </row>
    <row r="534" ht="91.5" customHeight="1">
      <c r="M534" s="91"/>
    </row>
    <row r="535" ht="91.5" customHeight="1">
      <c r="M535" s="91"/>
    </row>
    <row r="536" ht="91.5" customHeight="1">
      <c r="M536" s="91"/>
    </row>
    <row r="537" ht="91.5" customHeight="1">
      <c r="M537" s="91"/>
    </row>
    <row r="538" ht="91.5" customHeight="1">
      <c r="M538" s="91"/>
    </row>
    <row r="539" ht="91.5" customHeight="1">
      <c r="M539" s="91"/>
    </row>
    <row r="540" ht="91.5" customHeight="1">
      <c r="M540" s="91"/>
    </row>
    <row r="541" ht="91.5" customHeight="1">
      <c r="M541" s="91"/>
    </row>
    <row r="542" ht="91.5" customHeight="1">
      <c r="M542" s="91"/>
    </row>
    <row r="543" ht="91.5" customHeight="1">
      <c r="M543" s="91"/>
    </row>
    <row r="544" ht="91.5" customHeight="1">
      <c r="M544" s="91"/>
    </row>
    <row r="545" ht="91.5" customHeight="1">
      <c r="M545" s="91"/>
    </row>
    <row r="546" ht="91.5" customHeight="1">
      <c r="M546" s="91"/>
    </row>
    <row r="547" ht="91.5" customHeight="1">
      <c r="M547" s="91"/>
    </row>
    <row r="548" ht="91.5" customHeight="1">
      <c r="M548" s="91"/>
    </row>
    <row r="549" ht="91.5" customHeight="1">
      <c r="M549" s="91"/>
    </row>
    <row r="550" ht="91.5" customHeight="1">
      <c r="M550" s="91"/>
    </row>
    <row r="551" ht="91.5" customHeight="1">
      <c r="M551" s="91"/>
    </row>
    <row r="552" ht="91.5" customHeight="1">
      <c r="M552" s="91"/>
    </row>
    <row r="553" ht="91.5" customHeight="1">
      <c r="M553" s="91"/>
    </row>
    <row r="554" ht="91.5" customHeight="1">
      <c r="M554" s="91"/>
    </row>
    <row r="555" ht="91.5" customHeight="1">
      <c r="M555" s="91"/>
    </row>
    <row r="556" ht="91.5" customHeight="1">
      <c r="M556" s="91"/>
    </row>
    <row r="557" ht="91.5" customHeight="1">
      <c r="M557" s="91"/>
    </row>
    <row r="558" ht="91.5" customHeight="1">
      <c r="M558" s="91"/>
    </row>
    <row r="559" ht="91.5" customHeight="1">
      <c r="M559" s="91"/>
    </row>
    <row r="560" ht="91.5" customHeight="1">
      <c r="M560" s="91"/>
    </row>
    <row r="561" ht="91.5" customHeight="1">
      <c r="M561" s="91"/>
    </row>
    <row r="562" ht="91.5" customHeight="1">
      <c r="M562" s="91"/>
    </row>
    <row r="563" ht="91.5" customHeight="1">
      <c r="M563" s="91"/>
    </row>
    <row r="564" ht="91.5" customHeight="1">
      <c r="M564" s="91"/>
    </row>
    <row r="565" ht="91.5" customHeight="1">
      <c r="M565" s="91"/>
    </row>
    <row r="566" ht="91.5" customHeight="1">
      <c r="M566" s="91"/>
    </row>
    <row r="567" ht="91.5" customHeight="1">
      <c r="M567" s="91"/>
    </row>
    <row r="568" ht="91.5" customHeight="1">
      <c r="M568" s="91"/>
    </row>
    <row r="569" ht="91.5" customHeight="1">
      <c r="M569" s="91"/>
    </row>
    <row r="570" ht="91.5" customHeight="1">
      <c r="M570" s="91"/>
    </row>
    <row r="571" ht="91.5" customHeight="1">
      <c r="M571" s="91"/>
    </row>
    <row r="572" ht="91.5" customHeight="1">
      <c r="M572" s="91"/>
    </row>
    <row r="573" ht="91.5" customHeight="1">
      <c r="M573" s="91"/>
    </row>
    <row r="574" ht="91.5" customHeight="1">
      <c r="M574" s="91"/>
    </row>
    <row r="575" ht="91.5" customHeight="1">
      <c r="M575" s="91"/>
    </row>
    <row r="576" ht="91.5" customHeight="1">
      <c r="M576" s="91"/>
    </row>
    <row r="577" ht="91.5" customHeight="1">
      <c r="M577" s="91"/>
    </row>
    <row r="578" ht="91.5" customHeight="1">
      <c r="M578" s="91"/>
    </row>
    <row r="579" ht="91.5" customHeight="1">
      <c r="M579" s="91"/>
    </row>
    <row r="580" ht="91.5" customHeight="1">
      <c r="M580" s="91"/>
    </row>
    <row r="581" ht="91.5" customHeight="1">
      <c r="M581" s="91"/>
    </row>
    <row r="582" ht="91.5" customHeight="1">
      <c r="M582" s="91"/>
    </row>
    <row r="583" ht="91.5" customHeight="1">
      <c r="M583" s="91"/>
    </row>
    <row r="584" ht="91.5" customHeight="1">
      <c r="M584" s="91"/>
    </row>
    <row r="585" ht="91.5" customHeight="1">
      <c r="M585" s="91"/>
    </row>
    <row r="586" ht="91.5" customHeight="1">
      <c r="M586" s="91"/>
    </row>
    <row r="587" ht="91.5" customHeight="1">
      <c r="M587" s="91"/>
    </row>
    <row r="588" ht="91.5" customHeight="1">
      <c r="M588" s="91"/>
    </row>
    <row r="589" ht="91.5" customHeight="1">
      <c r="M589" s="91"/>
    </row>
    <row r="590" ht="91.5" customHeight="1">
      <c r="M590" s="91"/>
    </row>
    <row r="591" ht="91.5" customHeight="1">
      <c r="M591" s="91"/>
    </row>
    <row r="592" ht="91.5" customHeight="1">
      <c r="M592" s="91"/>
    </row>
    <row r="593" ht="91.5" customHeight="1">
      <c r="M593" s="91"/>
    </row>
    <row r="594" ht="91.5" customHeight="1">
      <c r="M594" s="91"/>
    </row>
    <row r="595" ht="91.5" customHeight="1">
      <c r="M595" s="91"/>
    </row>
    <row r="596" ht="91.5" customHeight="1">
      <c r="M596" s="91"/>
    </row>
    <row r="597" ht="91.5" customHeight="1">
      <c r="M597" s="91"/>
    </row>
    <row r="598" ht="91.5" customHeight="1">
      <c r="M598" s="91"/>
    </row>
    <row r="599" ht="91.5" customHeight="1">
      <c r="M599" s="91"/>
    </row>
    <row r="600" ht="91.5" customHeight="1">
      <c r="M600" s="91"/>
    </row>
    <row r="601" ht="91.5" customHeight="1">
      <c r="M601" s="91"/>
    </row>
    <row r="602" ht="91.5" customHeight="1">
      <c r="M602" s="91"/>
    </row>
    <row r="603" ht="91.5" customHeight="1">
      <c r="M603" s="91"/>
    </row>
    <row r="604" ht="91.5" customHeight="1">
      <c r="M604" s="91"/>
    </row>
    <row r="605" ht="91.5" customHeight="1">
      <c r="M605" s="91"/>
    </row>
    <row r="606" ht="91.5" customHeight="1">
      <c r="M606" s="91"/>
    </row>
    <row r="607" ht="91.5" customHeight="1">
      <c r="M607" s="91"/>
    </row>
    <row r="608" ht="91.5" customHeight="1">
      <c r="M608" s="91"/>
    </row>
    <row r="609" ht="91.5" customHeight="1">
      <c r="M609" s="91"/>
    </row>
    <row r="610" ht="91.5" customHeight="1">
      <c r="M610" s="91"/>
    </row>
    <row r="611" ht="91.5" customHeight="1">
      <c r="M611" s="91"/>
    </row>
    <row r="612" ht="91.5" customHeight="1">
      <c r="M612" s="91"/>
    </row>
    <row r="613" ht="91.5" customHeight="1">
      <c r="M613" s="91"/>
    </row>
    <row r="614" ht="91.5" customHeight="1">
      <c r="M614" s="91"/>
    </row>
    <row r="615" ht="91.5" customHeight="1">
      <c r="M615" s="91"/>
    </row>
    <row r="616" ht="91.5" customHeight="1">
      <c r="M616" s="91"/>
    </row>
    <row r="617" ht="91.5" customHeight="1">
      <c r="M617" s="91"/>
    </row>
    <row r="618" ht="91.5" customHeight="1">
      <c r="M618" s="91"/>
    </row>
    <row r="619" ht="91.5" customHeight="1">
      <c r="M619" s="91"/>
    </row>
    <row r="620" ht="91.5" customHeight="1">
      <c r="M620" s="91"/>
    </row>
    <row r="621" ht="91.5" customHeight="1">
      <c r="M621" s="91"/>
    </row>
    <row r="622" ht="91.5" customHeight="1">
      <c r="M622" s="91"/>
    </row>
    <row r="623" ht="91.5" customHeight="1">
      <c r="M623" s="91"/>
    </row>
    <row r="624" ht="91.5" customHeight="1">
      <c r="M624" s="91"/>
    </row>
    <row r="625" ht="91.5" customHeight="1">
      <c r="M625" s="91"/>
    </row>
    <row r="626" ht="91.5" customHeight="1">
      <c r="M626" s="91"/>
    </row>
    <row r="627" ht="91.5" customHeight="1">
      <c r="M627" s="91"/>
    </row>
    <row r="628" ht="91.5" customHeight="1">
      <c r="M628" s="91"/>
    </row>
    <row r="629" ht="91.5" customHeight="1">
      <c r="M629" s="91"/>
    </row>
    <row r="630" ht="91.5" customHeight="1">
      <c r="M630" s="91"/>
    </row>
    <row r="631" ht="91.5" customHeight="1">
      <c r="M631" s="91"/>
    </row>
    <row r="632" ht="91.5" customHeight="1">
      <c r="M632" s="91"/>
    </row>
    <row r="633" ht="91.5" customHeight="1">
      <c r="M633" s="91"/>
    </row>
    <row r="634" ht="91.5" customHeight="1">
      <c r="M634" s="91"/>
    </row>
    <row r="635" ht="91.5" customHeight="1">
      <c r="M635" s="91"/>
    </row>
    <row r="636" ht="91.5" customHeight="1">
      <c r="M636" s="91"/>
    </row>
    <row r="637" ht="91.5" customHeight="1">
      <c r="M637" s="91"/>
    </row>
    <row r="638" ht="91.5" customHeight="1">
      <c r="M638" s="91"/>
    </row>
    <row r="639" ht="91.5" customHeight="1">
      <c r="M639" s="91"/>
    </row>
    <row r="640" ht="91.5" customHeight="1">
      <c r="M640" s="91"/>
    </row>
    <row r="641" ht="91.5" customHeight="1">
      <c r="M641" s="91"/>
    </row>
    <row r="642" ht="91.5" customHeight="1">
      <c r="M642" s="91"/>
    </row>
    <row r="643" ht="91.5" customHeight="1">
      <c r="M643" s="91"/>
    </row>
    <row r="644" ht="91.5" customHeight="1">
      <c r="M644" s="91"/>
    </row>
    <row r="645" ht="91.5" customHeight="1">
      <c r="M645" s="91"/>
    </row>
    <row r="646" ht="91.5" customHeight="1">
      <c r="M646" s="91"/>
    </row>
    <row r="647" ht="91.5" customHeight="1">
      <c r="M647" s="91"/>
    </row>
    <row r="648" ht="91.5" customHeight="1">
      <c r="M648" s="91"/>
    </row>
    <row r="649" ht="91.5" customHeight="1">
      <c r="M649" s="91"/>
    </row>
    <row r="650" ht="91.5" customHeight="1">
      <c r="M650" s="91"/>
    </row>
    <row r="651" ht="91.5" customHeight="1">
      <c r="M651" s="91"/>
    </row>
    <row r="652" ht="91.5" customHeight="1">
      <c r="M652" s="91"/>
    </row>
    <row r="653" ht="91.5" customHeight="1">
      <c r="M653" s="91"/>
    </row>
    <row r="654" ht="91.5" customHeight="1">
      <c r="M654" s="91"/>
    </row>
    <row r="655" ht="91.5" customHeight="1">
      <c r="M655" s="91"/>
    </row>
    <row r="656" ht="91.5" customHeight="1">
      <c r="M656" s="91"/>
    </row>
    <row r="657" ht="91.5" customHeight="1">
      <c r="M657" s="91"/>
    </row>
    <row r="658" ht="91.5" customHeight="1">
      <c r="M658" s="91"/>
    </row>
    <row r="659" ht="91.5" customHeight="1">
      <c r="M659" s="91"/>
    </row>
    <row r="660" ht="91.5" customHeight="1">
      <c r="M660" s="91"/>
    </row>
    <row r="661" ht="91.5" customHeight="1">
      <c r="M661" s="91"/>
    </row>
    <row r="662" ht="91.5" customHeight="1">
      <c r="M662" s="91"/>
    </row>
    <row r="663" ht="91.5" customHeight="1">
      <c r="M663" s="91"/>
    </row>
    <row r="664" ht="91.5" customHeight="1">
      <c r="M664" s="91"/>
    </row>
    <row r="665" ht="91.5" customHeight="1">
      <c r="M665" s="91"/>
    </row>
    <row r="666" ht="91.5" customHeight="1">
      <c r="M666" s="91"/>
    </row>
    <row r="667" ht="91.5" customHeight="1">
      <c r="M667" s="91"/>
    </row>
    <row r="668" ht="91.5" customHeight="1">
      <c r="M668" s="91"/>
    </row>
    <row r="669" ht="91.5" customHeight="1">
      <c r="M669" s="91"/>
    </row>
    <row r="670" ht="91.5" customHeight="1">
      <c r="M670" s="91"/>
    </row>
    <row r="671" ht="91.5" customHeight="1">
      <c r="M671" s="91"/>
    </row>
    <row r="672" ht="91.5" customHeight="1">
      <c r="M672" s="91"/>
    </row>
    <row r="673" ht="91.5" customHeight="1">
      <c r="M673" s="91"/>
    </row>
    <row r="674" ht="91.5" customHeight="1">
      <c r="M674" s="91"/>
    </row>
    <row r="675" ht="91.5" customHeight="1">
      <c r="M675" s="91"/>
    </row>
    <row r="676" ht="91.5" customHeight="1">
      <c r="M676" s="91"/>
    </row>
    <row r="677" ht="91.5" customHeight="1">
      <c r="M677" s="91"/>
    </row>
    <row r="678" ht="91.5" customHeight="1">
      <c r="M678" s="91"/>
    </row>
    <row r="679" ht="91.5" customHeight="1">
      <c r="M679" s="91"/>
    </row>
    <row r="680" ht="91.5" customHeight="1">
      <c r="M680" s="91"/>
    </row>
    <row r="681" ht="91.5" customHeight="1">
      <c r="M681" s="91"/>
    </row>
    <row r="682" ht="91.5" customHeight="1">
      <c r="M682" s="91"/>
    </row>
    <row r="683" ht="91.5" customHeight="1">
      <c r="M683" s="91"/>
    </row>
    <row r="684" ht="91.5" customHeight="1">
      <c r="M684" s="91"/>
    </row>
    <row r="685" ht="91.5" customHeight="1">
      <c r="M685" s="91"/>
    </row>
    <row r="686" ht="91.5" customHeight="1">
      <c r="M686" s="91"/>
    </row>
    <row r="687" ht="91.5" customHeight="1">
      <c r="M687" s="91"/>
    </row>
    <row r="688" ht="91.5" customHeight="1">
      <c r="M688" s="91"/>
    </row>
    <row r="689" ht="91.5" customHeight="1">
      <c r="M689" s="91"/>
    </row>
    <row r="690" ht="91.5" customHeight="1">
      <c r="M690" s="91"/>
    </row>
    <row r="691" ht="91.5" customHeight="1">
      <c r="M691" s="91"/>
    </row>
    <row r="692" ht="91.5" customHeight="1">
      <c r="M692" s="91"/>
    </row>
    <row r="693" ht="91.5" customHeight="1">
      <c r="M693" s="91"/>
    </row>
    <row r="694" ht="91.5" customHeight="1">
      <c r="M694" s="91"/>
    </row>
    <row r="695" ht="91.5" customHeight="1">
      <c r="M695" s="91"/>
    </row>
    <row r="696" ht="91.5" customHeight="1">
      <c r="M696" s="91"/>
    </row>
    <row r="697" ht="91.5" customHeight="1">
      <c r="M697" s="91"/>
    </row>
    <row r="698" ht="91.5" customHeight="1">
      <c r="M698" s="91"/>
    </row>
    <row r="699" ht="91.5" customHeight="1">
      <c r="M699" s="91"/>
    </row>
    <row r="700" ht="91.5" customHeight="1">
      <c r="M700" s="91"/>
    </row>
    <row r="701" ht="91.5" customHeight="1">
      <c r="M701" s="91"/>
    </row>
    <row r="702" ht="91.5" customHeight="1">
      <c r="M702" s="91"/>
    </row>
    <row r="703" ht="91.5" customHeight="1">
      <c r="M703" s="91"/>
    </row>
    <row r="704" ht="91.5" customHeight="1">
      <c r="M704" s="91"/>
    </row>
    <row r="705" ht="91.5" customHeight="1">
      <c r="M705" s="91"/>
    </row>
    <row r="706" ht="91.5" customHeight="1">
      <c r="M706" s="91"/>
    </row>
    <row r="707" ht="91.5" customHeight="1">
      <c r="M707" s="91"/>
    </row>
    <row r="708" ht="91.5" customHeight="1">
      <c r="M708" s="91"/>
    </row>
    <row r="709" ht="91.5" customHeight="1">
      <c r="M709" s="91"/>
    </row>
    <row r="710" ht="91.5" customHeight="1">
      <c r="M710" s="91"/>
    </row>
    <row r="711" ht="91.5" customHeight="1">
      <c r="M711" s="91"/>
    </row>
    <row r="712" ht="91.5" customHeight="1">
      <c r="M712" s="91"/>
    </row>
    <row r="713" ht="91.5" customHeight="1">
      <c r="M713" s="91"/>
    </row>
    <row r="714" ht="91.5" customHeight="1">
      <c r="M714" s="91"/>
    </row>
    <row r="715" ht="91.5" customHeight="1">
      <c r="M715" s="91"/>
    </row>
    <row r="716" ht="91.5" customHeight="1">
      <c r="M716" s="91"/>
    </row>
    <row r="717" ht="91.5" customHeight="1">
      <c r="M717" s="91"/>
    </row>
    <row r="718" ht="91.5" customHeight="1">
      <c r="M718" s="91"/>
    </row>
    <row r="719" ht="91.5" customHeight="1">
      <c r="M719" s="91"/>
    </row>
    <row r="720" ht="91.5" customHeight="1">
      <c r="M720" s="91"/>
    </row>
    <row r="721" ht="91.5" customHeight="1">
      <c r="M721" s="91"/>
    </row>
    <row r="722" ht="91.5" customHeight="1">
      <c r="M722" s="91"/>
    </row>
    <row r="723" ht="91.5" customHeight="1">
      <c r="M723" s="91"/>
    </row>
    <row r="724" ht="91.5" customHeight="1">
      <c r="M724" s="91"/>
    </row>
    <row r="725" ht="91.5" customHeight="1">
      <c r="M725" s="91"/>
    </row>
    <row r="726" ht="91.5" customHeight="1">
      <c r="M726" s="91"/>
    </row>
    <row r="727" ht="91.5" customHeight="1">
      <c r="M727" s="91"/>
    </row>
    <row r="728" ht="91.5" customHeight="1">
      <c r="M728" s="91"/>
    </row>
    <row r="729" ht="91.5" customHeight="1">
      <c r="M729" s="91"/>
    </row>
    <row r="730" ht="91.5" customHeight="1">
      <c r="M730" s="91"/>
    </row>
    <row r="731" ht="91.5" customHeight="1">
      <c r="M731" s="91"/>
    </row>
    <row r="732" ht="91.5" customHeight="1">
      <c r="M732" s="91"/>
    </row>
    <row r="733" ht="91.5" customHeight="1">
      <c r="M733" s="91"/>
    </row>
    <row r="734" ht="91.5" customHeight="1">
      <c r="M734" s="91"/>
    </row>
    <row r="735" ht="91.5" customHeight="1">
      <c r="M735" s="91"/>
    </row>
    <row r="736" ht="91.5" customHeight="1">
      <c r="M736" s="91"/>
    </row>
    <row r="737" ht="91.5" customHeight="1">
      <c r="M737" s="91"/>
    </row>
    <row r="738" ht="91.5" customHeight="1">
      <c r="M738" s="91"/>
    </row>
    <row r="739" ht="91.5" customHeight="1">
      <c r="M739" s="91"/>
    </row>
    <row r="740" ht="91.5" customHeight="1">
      <c r="M740" s="91"/>
    </row>
    <row r="741" ht="91.5" customHeight="1">
      <c r="M741" s="91"/>
    </row>
    <row r="742" ht="91.5" customHeight="1">
      <c r="M742" s="91"/>
    </row>
    <row r="743" ht="91.5" customHeight="1">
      <c r="M743" s="91"/>
    </row>
    <row r="744" ht="91.5" customHeight="1">
      <c r="M744" s="91"/>
    </row>
    <row r="745" ht="91.5" customHeight="1">
      <c r="M745" s="91"/>
    </row>
    <row r="746" ht="91.5" customHeight="1">
      <c r="M746" s="91"/>
    </row>
    <row r="747" ht="91.5" customHeight="1">
      <c r="M747" s="91"/>
    </row>
    <row r="748" ht="91.5" customHeight="1">
      <c r="M748" s="91"/>
    </row>
    <row r="749" ht="91.5" customHeight="1">
      <c r="M749" s="91"/>
    </row>
    <row r="750" ht="91.5" customHeight="1">
      <c r="M750" s="91"/>
    </row>
    <row r="751" ht="91.5" customHeight="1">
      <c r="M751" s="91"/>
    </row>
    <row r="752" ht="91.5" customHeight="1">
      <c r="M752" s="91"/>
    </row>
    <row r="753" ht="91.5" customHeight="1">
      <c r="M753" s="91"/>
    </row>
    <row r="754" ht="91.5" customHeight="1">
      <c r="M754" s="91"/>
    </row>
    <row r="755" ht="91.5" customHeight="1">
      <c r="M755" s="91"/>
    </row>
    <row r="756" ht="91.5" customHeight="1">
      <c r="M756" s="91"/>
    </row>
    <row r="757" ht="91.5" customHeight="1">
      <c r="M757" s="91"/>
    </row>
    <row r="758" ht="91.5" customHeight="1">
      <c r="M758" s="91"/>
    </row>
    <row r="759" ht="91.5" customHeight="1">
      <c r="M759" s="91"/>
    </row>
    <row r="760" ht="91.5" customHeight="1">
      <c r="M760" s="91"/>
    </row>
    <row r="761" ht="91.5" customHeight="1">
      <c r="M761" s="91"/>
    </row>
    <row r="762" ht="91.5" customHeight="1">
      <c r="M762" s="91"/>
    </row>
    <row r="763" ht="91.5" customHeight="1">
      <c r="M763" s="91"/>
    </row>
    <row r="764" ht="91.5" customHeight="1">
      <c r="M764" s="91"/>
    </row>
    <row r="765" ht="91.5" customHeight="1">
      <c r="M765" s="91"/>
    </row>
    <row r="766" ht="91.5" customHeight="1">
      <c r="M766" s="91"/>
    </row>
    <row r="767" ht="91.5" customHeight="1">
      <c r="M767" s="91"/>
    </row>
    <row r="768" ht="91.5" customHeight="1">
      <c r="M768" s="91"/>
    </row>
    <row r="769" ht="91.5" customHeight="1">
      <c r="M769" s="91"/>
    </row>
    <row r="770" ht="91.5" customHeight="1">
      <c r="M770" s="91"/>
    </row>
    <row r="771" ht="91.5" customHeight="1">
      <c r="M771" s="91"/>
    </row>
    <row r="772" ht="91.5" customHeight="1">
      <c r="M772" s="91"/>
    </row>
    <row r="773" ht="91.5" customHeight="1">
      <c r="M773" s="91"/>
    </row>
    <row r="774" ht="91.5" customHeight="1">
      <c r="M774" s="91"/>
    </row>
    <row r="775" ht="91.5" customHeight="1">
      <c r="M775" s="91"/>
    </row>
    <row r="776" ht="91.5" customHeight="1">
      <c r="M776" s="91"/>
    </row>
    <row r="777" ht="91.5" customHeight="1">
      <c r="M777" s="91"/>
    </row>
    <row r="778" ht="91.5" customHeight="1">
      <c r="M778" s="91"/>
    </row>
    <row r="779" ht="91.5" customHeight="1">
      <c r="M779" s="91"/>
    </row>
    <row r="780" ht="91.5" customHeight="1">
      <c r="M780" s="91"/>
    </row>
    <row r="781" ht="91.5" customHeight="1">
      <c r="M781" s="91"/>
    </row>
    <row r="782" ht="91.5" customHeight="1">
      <c r="M782" s="91"/>
    </row>
    <row r="783" ht="91.5" customHeight="1">
      <c r="M783" s="91"/>
    </row>
    <row r="784" ht="91.5" customHeight="1">
      <c r="M784" s="91"/>
    </row>
    <row r="785" ht="91.5" customHeight="1">
      <c r="M785" s="91"/>
    </row>
    <row r="786" ht="91.5" customHeight="1">
      <c r="M786" s="91"/>
    </row>
    <row r="787" ht="91.5" customHeight="1">
      <c r="M787" s="91"/>
    </row>
    <row r="788" ht="91.5" customHeight="1">
      <c r="M788" s="91"/>
    </row>
    <row r="789" ht="91.5" customHeight="1">
      <c r="M789" s="91"/>
    </row>
    <row r="790" ht="91.5" customHeight="1">
      <c r="M790" s="91"/>
    </row>
    <row r="791" ht="91.5" customHeight="1">
      <c r="M791" s="91"/>
    </row>
    <row r="792" ht="91.5" customHeight="1">
      <c r="M792" s="91"/>
    </row>
    <row r="793" ht="91.5" customHeight="1">
      <c r="M793" s="91"/>
    </row>
    <row r="794" ht="91.5" customHeight="1">
      <c r="M794" s="91"/>
    </row>
    <row r="795" ht="91.5" customHeight="1">
      <c r="M795" s="91"/>
    </row>
    <row r="796" ht="91.5" customHeight="1">
      <c r="M796" s="91"/>
    </row>
    <row r="797" ht="91.5" customHeight="1">
      <c r="M797" s="91"/>
    </row>
    <row r="798" ht="91.5" customHeight="1">
      <c r="M798" s="91"/>
    </row>
    <row r="799" ht="91.5" customHeight="1">
      <c r="M799" s="91"/>
    </row>
    <row r="800" ht="91.5" customHeight="1">
      <c r="M800" s="91"/>
    </row>
    <row r="801" ht="91.5" customHeight="1">
      <c r="M801" s="91"/>
    </row>
    <row r="802" ht="91.5" customHeight="1">
      <c r="M802" s="91"/>
    </row>
    <row r="803" ht="91.5" customHeight="1">
      <c r="M803" s="91"/>
    </row>
    <row r="804" ht="91.5" customHeight="1">
      <c r="M804" s="91"/>
    </row>
    <row r="805" ht="91.5" customHeight="1">
      <c r="M805" s="91"/>
    </row>
    <row r="806" ht="91.5" customHeight="1">
      <c r="M806" s="91"/>
    </row>
    <row r="807" ht="91.5" customHeight="1">
      <c r="M807" s="91"/>
    </row>
    <row r="808" ht="91.5" customHeight="1">
      <c r="M808" s="91"/>
    </row>
    <row r="809" ht="91.5" customHeight="1">
      <c r="M809" s="91"/>
    </row>
    <row r="810" ht="91.5" customHeight="1">
      <c r="M810" s="91"/>
    </row>
    <row r="811" ht="91.5" customHeight="1">
      <c r="M811" s="91"/>
    </row>
    <row r="812" ht="91.5" customHeight="1">
      <c r="M812" s="91"/>
    </row>
    <row r="813" ht="91.5" customHeight="1">
      <c r="M813" s="91"/>
    </row>
    <row r="814" ht="91.5" customHeight="1">
      <c r="M814" s="91"/>
    </row>
    <row r="815" ht="91.5" customHeight="1">
      <c r="M815" s="91"/>
    </row>
    <row r="816" ht="91.5" customHeight="1">
      <c r="M816" s="91"/>
    </row>
    <row r="817" ht="91.5" customHeight="1">
      <c r="M817" s="91"/>
    </row>
    <row r="818" ht="91.5" customHeight="1">
      <c r="M818" s="91"/>
    </row>
    <row r="819" ht="91.5" customHeight="1">
      <c r="M819" s="91"/>
    </row>
    <row r="820" ht="91.5" customHeight="1">
      <c r="M820" s="91"/>
    </row>
    <row r="821" ht="91.5" customHeight="1">
      <c r="M821" s="91"/>
    </row>
    <row r="822" ht="91.5" customHeight="1">
      <c r="M822" s="91"/>
    </row>
    <row r="823" ht="91.5" customHeight="1">
      <c r="M823" s="91"/>
    </row>
    <row r="824" ht="91.5" customHeight="1">
      <c r="M824" s="91"/>
    </row>
    <row r="825" ht="91.5" customHeight="1">
      <c r="M825" s="91"/>
    </row>
    <row r="826" ht="91.5" customHeight="1">
      <c r="M826" s="91"/>
    </row>
    <row r="827" ht="91.5" customHeight="1">
      <c r="M827" s="91"/>
    </row>
    <row r="828" ht="91.5" customHeight="1">
      <c r="M828" s="91"/>
    </row>
    <row r="829" ht="91.5" customHeight="1">
      <c r="M829" s="91"/>
    </row>
    <row r="830" ht="91.5" customHeight="1">
      <c r="M830" s="91"/>
    </row>
    <row r="831" ht="91.5" customHeight="1">
      <c r="M831" s="91"/>
    </row>
    <row r="832" ht="91.5" customHeight="1">
      <c r="M832" s="91"/>
    </row>
    <row r="833" ht="91.5" customHeight="1">
      <c r="M833" s="91"/>
    </row>
    <row r="834" ht="91.5" customHeight="1">
      <c r="M834" s="91"/>
    </row>
    <row r="835" ht="91.5" customHeight="1">
      <c r="M835" s="91"/>
    </row>
    <row r="836" ht="91.5" customHeight="1">
      <c r="M836" s="91"/>
    </row>
    <row r="837" ht="91.5" customHeight="1">
      <c r="M837" s="91"/>
    </row>
    <row r="838" ht="91.5" customHeight="1">
      <c r="M838" s="91"/>
    </row>
    <row r="839" ht="91.5" customHeight="1">
      <c r="M839" s="91"/>
    </row>
    <row r="840" ht="91.5" customHeight="1">
      <c r="M840" s="91"/>
    </row>
    <row r="841" ht="91.5" customHeight="1">
      <c r="M841" s="91"/>
    </row>
    <row r="842" ht="91.5" customHeight="1">
      <c r="M842" s="91"/>
    </row>
    <row r="843" ht="91.5" customHeight="1">
      <c r="M843" s="91"/>
    </row>
    <row r="844" ht="91.5" customHeight="1">
      <c r="M844" s="91"/>
    </row>
    <row r="845" ht="91.5" customHeight="1">
      <c r="M845" s="91"/>
    </row>
    <row r="846" ht="91.5" customHeight="1">
      <c r="M846" s="91"/>
    </row>
    <row r="847" ht="91.5" customHeight="1">
      <c r="M847" s="91"/>
    </row>
    <row r="848" ht="91.5" customHeight="1">
      <c r="M848" s="91"/>
    </row>
    <row r="849" ht="91.5" customHeight="1">
      <c r="M849" s="91"/>
    </row>
    <row r="850" ht="91.5" customHeight="1">
      <c r="M850" s="91"/>
    </row>
    <row r="851" ht="91.5" customHeight="1">
      <c r="M851" s="91"/>
    </row>
    <row r="852" ht="91.5" customHeight="1">
      <c r="M852" s="91"/>
    </row>
    <row r="853" ht="91.5" customHeight="1">
      <c r="M853" s="91"/>
    </row>
    <row r="854" ht="91.5" customHeight="1">
      <c r="M854" s="91"/>
    </row>
    <row r="855" ht="91.5" customHeight="1">
      <c r="M855" s="91"/>
    </row>
    <row r="856" ht="91.5" customHeight="1">
      <c r="M856" s="91"/>
    </row>
    <row r="857" ht="91.5" customHeight="1">
      <c r="M857" s="91"/>
    </row>
    <row r="858" ht="91.5" customHeight="1">
      <c r="M858" s="91"/>
    </row>
    <row r="859" ht="91.5" customHeight="1">
      <c r="M859" s="91"/>
    </row>
    <row r="860" ht="91.5" customHeight="1">
      <c r="M860" s="91"/>
    </row>
    <row r="861" ht="91.5" customHeight="1">
      <c r="M861" s="91"/>
    </row>
    <row r="862" ht="91.5" customHeight="1">
      <c r="M862" s="91"/>
    </row>
    <row r="863" ht="91.5" customHeight="1">
      <c r="M863" s="91"/>
    </row>
    <row r="864" ht="91.5" customHeight="1">
      <c r="M864" s="91"/>
    </row>
    <row r="865" ht="91.5" customHeight="1">
      <c r="M865" s="91"/>
    </row>
    <row r="866" ht="91.5" customHeight="1">
      <c r="M866" s="91"/>
    </row>
    <row r="867" ht="91.5" customHeight="1">
      <c r="M867" s="91"/>
    </row>
    <row r="868" ht="91.5" customHeight="1">
      <c r="M868" s="91"/>
    </row>
    <row r="869" ht="91.5" customHeight="1">
      <c r="M869" s="91"/>
    </row>
    <row r="870" ht="91.5" customHeight="1">
      <c r="M870" s="91"/>
    </row>
    <row r="871" ht="91.5" customHeight="1">
      <c r="M871" s="91"/>
    </row>
    <row r="872" ht="91.5" customHeight="1">
      <c r="M872" s="91"/>
    </row>
    <row r="873" ht="91.5" customHeight="1">
      <c r="M873" s="91"/>
    </row>
    <row r="874" ht="91.5" customHeight="1">
      <c r="M874" s="91"/>
    </row>
    <row r="875" ht="91.5" customHeight="1">
      <c r="M875" s="91"/>
    </row>
    <row r="876" ht="91.5" customHeight="1">
      <c r="M876" s="91"/>
    </row>
    <row r="877" ht="91.5" customHeight="1">
      <c r="M877" s="91"/>
    </row>
    <row r="878" ht="91.5" customHeight="1">
      <c r="M878" s="91"/>
    </row>
    <row r="879" ht="91.5" customHeight="1">
      <c r="M879" s="91"/>
    </row>
    <row r="880" ht="91.5" customHeight="1">
      <c r="M880" s="91"/>
    </row>
    <row r="881" ht="91.5" customHeight="1">
      <c r="M881" s="91"/>
    </row>
    <row r="882" ht="91.5" customHeight="1">
      <c r="M882" s="91"/>
    </row>
    <row r="883" ht="91.5" customHeight="1">
      <c r="M883" s="91"/>
    </row>
    <row r="884" ht="91.5" customHeight="1">
      <c r="M884" s="91"/>
    </row>
    <row r="885" ht="91.5" customHeight="1">
      <c r="M885" s="91"/>
    </row>
    <row r="886" ht="91.5" customHeight="1">
      <c r="M886" s="91"/>
    </row>
    <row r="887" ht="91.5" customHeight="1">
      <c r="M887" s="91"/>
    </row>
    <row r="888" ht="91.5" customHeight="1">
      <c r="M888" s="91"/>
    </row>
    <row r="889" ht="91.5" customHeight="1">
      <c r="M889" s="91"/>
    </row>
    <row r="890" ht="91.5" customHeight="1">
      <c r="M890" s="91"/>
    </row>
    <row r="891" ht="91.5" customHeight="1">
      <c r="M891" s="91"/>
    </row>
    <row r="892" ht="91.5" customHeight="1">
      <c r="M892" s="91"/>
    </row>
    <row r="893" ht="91.5" customHeight="1">
      <c r="M893" s="91"/>
    </row>
    <row r="894" ht="91.5" customHeight="1">
      <c r="M894" s="91"/>
    </row>
    <row r="895" ht="91.5" customHeight="1">
      <c r="M895" s="91"/>
    </row>
    <row r="896" ht="91.5" customHeight="1">
      <c r="M896" s="91"/>
    </row>
    <row r="897" ht="91.5" customHeight="1">
      <c r="M897" s="91"/>
    </row>
    <row r="898" ht="91.5" customHeight="1">
      <c r="M898" s="91"/>
    </row>
    <row r="899" ht="91.5" customHeight="1">
      <c r="M899" s="91"/>
    </row>
    <row r="900" ht="91.5" customHeight="1">
      <c r="M900" s="91"/>
    </row>
    <row r="901" ht="91.5" customHeight="1">
      <c r="M901" s="91"/>
    </row>
    <row r="902" ht="91.5" customHeight="1">
      <c r="M902" s="91"/>
    </row>
    <row r="903" ht="91.5" customHeight="1">
      <c r="M903" s="91"/>
    </row>
    <row r="904" ht="91.5" customHeight="1">
      <c r="M904" s="91"/>
    </row>
    <row r="905" ht="91.5" customHeight="1">
      <c r="M905" s="91"/>
    </row>
    <row r="906" ht="91.5" customHeight="1">
      <c r="M906" s="91"/>
    </row>
    <row r="907" ht="91.5" customHeight="1">
      <c r="M907" s="91"/>
    </row>
    <row r="908" ht="91.5" customHeight="1">
      <c r="M908" s="91"/>
    </row>
    <row r="909" ht="91.5" customHeight="1">
      <c r="M909" s="91"/>
    </row>
    <row r="910" ht="91.5" customHeight="1">
      <c r="M910" s="91"/>
    </row>
    <row r="911" ht="91.5" customHeight="1">
      <c r="M911" s="91"/>
    </row>
    <row r="912" ht="91.5" customHeight="1">
      <c r="M912" s="91"/>
    </row>
    <row r="913" ht="91.5" customHeight="1">
      <c r="M913" s="91"/>
    </row>
    <row r="914" ht="91.5" customHeight="1">
      <c r="M914" s="91"/>
    </row>
    <row r="915" ht="91.5" customHeight="1">
      <c r="M915" s="91"/>
    </row>
    <row r="916" ht="91.5" customHeight="1">
      <c r="M916" s="91"/>
    </row>
    <row r="917" ht="91.5" customHeight="1">
      <c r="M917" s="91"/>
    </row>
    <row r="918" ht="91.5" customHeight="1">
      <c r="M918" s="91"/>
    </row>
    <row r="919" ht="91.5" customHeight="1">
      <c r="M919" s="91"/>
    </row>
    <row r="920" ht="91.5" customHeight="1">
      <c r="M920" s="91"/>
    </row>
    <row r="921" ht="91.5" customHeight="1">
      <c r="M921" s="91"/>
    </row>
    <row r="922" ht="91.5" customHeight="1">
      <c r="M922" s="91"/>
    </row>
    <row r="923" ht="91.5" customHeight="1">
      <c r="M923" s="91"/>
    </row>
    <row r="924" ht="91.5" customHeight="1">
      <c r="M924" s="91"/>
    </row>
    <row r="925" ht="91.5" customHeight="1">
      <c r="M925" s="91"/>
    </row>
    <row r="926" ht="91.5" customHeight="1">
      <c r="M926" s="91"/>
    </row>
    <row r="927" ht="91.5" customHeight="1">
      <c r="M927" s="91"/>
    </row>
    <row r="928" ht="91.5" customHeight="1">
      <c r="M928" s="91"/>
    </row>
    <row r="929" ht="91.5" customHeight="1">
      <c r="M929" s="91"/>
    </row>
    <row r="930" ht="91.5" customHeight="1">
      <c r="M930" s="91"/>
    </row>
    <row r="931" ht="91.5" customHeight="1">
      <c r="M931" s="91"/>
    </row>
    <row r="932" ht="91.5" customHeight="1">
      <c r="M932" s="91"/>
    </row>
    <row r="933" ht="91.5" customHeight="1">
      <c r="M933" s="91"/>
    </row>
    <row r="934" ht="91.5" customHeight="1">
      <c r="M934" s="91"/>
    </row>
    <row r="935" ht="91.5" customHeight="1">
      <c r="M935" s="91"/>
    </row>
    <row r="936" ht="91.5" customHeight="1">
      <c r="M936" s="91"/>
    </row>
    <row r="937" ht="91.5" customHeight="1">
      <c r="M937" s="91"/>
    </row>
    <row r="938" ht="91.5" customHeight="1">
      <c r="M938" s="91"/>
    </row>
    <row r="939" ht="91.5" customHeight="1">
      <c r="M939" s="91"/>
    </row>
    <row r="940" ht="91.5" customHeight="1">
      <c r="M940" s="91"/>
    </row>
    <row r="941" ht="91.5" customHeight="1">
      <c r="M941" s="91"/>
    </row>
    <row r="942" ht="91.5" customHeight="1">
      <c r="M942" s="91"/>
    </row>
    <row r="943" ht="91.5" customHeight="1">
      <c r="M943" s="91"/>
    </row>
    <row r="944" ht="91.5" customHeight="1">
      <c r="M944" s="91"/>
    </row>
    <row r="945" ht="91.5" customHeight="1">
      <c r="M945" s="91"/>
    </row>
    <row r="946" ht="91.5" customHeight="1">
      <c r="M946" s="91"/>
    </row>
    <row r="947" ht="91.5" customHeight="1">
      <c r="M947" s="91"/>
    </row>
    <row r="948" ht="91.5" customHeight="1">
      <c r="M948" s="91"/>
    </row>
    <row r="949" ht="91.5" customHeight="1">
      <c r="M949" s="91"/>
    </row>
    <row r="950" ht="91.5" customHeight="1">
      <c r="M950" s="91"/>
    </row>
    <row r="951" ht="91.5" customHeight="1">
      <c r="M951" s="91"/>
    </row>
    <row r="952" ht="91.5" customHeight="1">
      <c r="M952" s="91"/>
    </row>
    <row r="953" ht="91.5" customHeight="1">
      <c r="M953" s="91"/>
    </row>
    <row r="954" ht="91.5" customHeight="1">
      <c r="M954" s="91"/>
    </row>
    <row r="955" ht="91.5" customHeight="1">
      <c r="M955" s="91"/>
    </row>
    <row r="956" ht="91.5" customHeight="1">
      <c r="M956" s="91"/>
    </row>
    <row r="957" ht="91.5" customHeight="1">
      <c r="M957" s="91"/>
    </row>
    <row r="958" ht="91.5" customHeight="1">
      <c r="M958" s="91"/>
    </row>
    <row r="959" ht="91.5" customHeight="1">
      <c r="M959" s="91"/>
    </row>
    <row r="960" ht="91.5" customHeight="1">
      <c r="M960" s="91"/>
    </row>
    <row r="961" ht="91.5" customHeight="1">
      <c r="M961" s="91"/>
    </row>
    <row r="962" ht="91.5" customHeight="1">
      <c r="M962" s="91"/>
    </row>
    <row r="963" ht="91.5" customHeight="1">
      <c r="M963" s="91"/>
    </row>
    <row r="964" ht="91.5" customHeight="1">
      <c r="M964" s="91"/>
    </row>
    <row r="965" ht="91.5" customHeight="1">
      <c r="M965" s="91"/>
    </row>
    <row r="966" ht="91.5" customHeight="1">
      <c r="M966" s="91"/>
    </row>
    <row r="967" ht="91.5" customHeight="1">
      <c r="M967" s="91"/>
    </row>
    <row r="968" ht="91.5" customHeight="1">
      <c r="M968" s="91"/>
    </row>
    <row r="969" ht="91.5" customHeight="1">
      <c r="M969" s="91"/>
    </row>
    <row r="970" ht="91.5" customHeight="1">
      <c r="M970" s="91"/>
    </row>
    <row r="971" ht="91.5" customHeight="1">
      <c r="M971" s="91"/>
    </row>
    <row r="972" ht="91.5" customHeight="1">
      <c r="M972" s="91"/>
    </row>
    <row r="973" ht="91.5" customHeight="1">
      <c r="M973" s="91"/>
    </row>
    <row r="974" ht="91.5" customHeight="1">
      <c r="M974" s="91"/>
    </row>
    <row r="975" ht="91.5" customHeight="1">
      <c r="M975" s="91"/>
    </row>
    <row r="976" ht="91.5" customHeight="1">
      <c r="M976" s="91"/>
    </row>
    <row r="977" ht="91.5" customHeight="1">
      <c r="M977" s="91"/>
    </row>
    <row r="978" ht="91.5" customHeight="1">
      <c r="M978" s="91"/>
    </row>
    <row r="979" ht="91.5" customHeight="1">
      <c r="M979" s="91"/>
    </row>
    <row r="980" ht="91.5" customHeight="1">
      <c r="M980" s="91"/>
    </row>
    <row r="981" ht="91.5" customHeight="1">
      <c r="M981" s="91"/>
    </row>
    <row r="982" ht="91.5" customHeight="1">
      <c r="M982" s="91"/>
    </row>
    <row r="983" ht="91.5" customHeight="1">
      <c r="M983" s="91"/>
    </row>
    <row r="984" ht="91.5" customHeight="1">
      <c r="M984" s="91"/>
    </row>
    <row r="985" ht="91.5" customHeight="1">
      <c r="M985" s="91"/>
    </row>
    <row r="986" ht="91.5" customHeight="1">
      <c r="M986" s="91"/>
    </row>
    <row r="987" ht="91.5" customHeight="1">
      <c r="M987" s="91"/>
    </row>
    <row r="988" ht="91.5" customHeight="1">
      <c r="M988" s="91"/>
    </row>
    <row r="989" ht="91.5" customHeight="1">
      <c r="M989" s="91"/>
    </row>
    <row r="990" ht="91.5" customHeight="1">
      <c r="M990" s="91"/>
    </row>
    <row r="991" ht="91.5" customHeight="1">
      <c r="M991" s="91"/>
    </row>
    <row r="992" ht="91.5" customHeight="1">
      <c r="M992" s="91"/>
    </row>
    <row r="993" ht="91.5" customHeight="1">
      <c r="M993" s="91"/>
    </row>
    <row r="994" ht="91.5" customHeight="1">
      <c r="M994" s="91"/>
    </row>
    <row r="995" ht="91.5" customHeight="1">
      <c r="M995" s="91"/>
    </row>
    <row r="996" ht="91.5" customHeight="1">
      <c r="M996" s="91"/>
    </row>
    <row r="997" ht="91.5" customHeight="1">
      <c r="M997" s="91"/>
    </row>
    <row r="998" ht="91.5" customHeight="1">
      <c r="M998" s="91"/>
    </row>
    <row r="999" ht="91.5" customHeight="1">
      <c r="M999" s="91"/>
    </row>
    <row r="1000" ht="91.5" customHeight="1">
      <c r="M1000" s="91"/>
    </row>
    <row r="1001" ht="91.5" customHeight="1">
      <c r="M1001" s="91"/>
    </row>
    <row r="1002" ht="91.5" customHeight="1">
      <c r="M1002" s="91"/>
    </row>
    <row r="1003" ht="91.5" customHeight="1">
      <c r="M1003" s="91"/>
    </row>
    <row r="1004" ht="91.5" customHeight="1">
      <c r="M1004" s="91"/>
    </row>
    <row r="1005" ht="91.5" customHeight="1">
      <c r="M1005" s="91"/>
    </row>
    <row r="1006" ht="91.5" customHeight="1">
      <c r="M1006" s="91"/>
    </row>
    <row r="1007" ht="91.5" customHeight="1">
      <c r="M1007" s="91"/>
    </row>
    <row r="1008" ht="91.5" customHeight="1">
      <c r="M1008" s="91"/>
    </row>
    <row r="1009" ht="91.5" customHeight="1">
      <c r="M1009" s="91"/>
    </row>
    <row r="1010" ht="91.5" customHeight="1">
      <c r="M1010" s="91"/>
    </row>
    <row r="1011" ht="91.5" customHeight="1">
      <c r="M1011" s="91"/>
    </row>
    <row r="1012" ht="91.5" customHeight="1">
      <c r="M1012" s="91"/>
    </row>
    <row r="1013" ht="91.5" customHeight="1">
      <c r="M1013" s="91"/>
    </row>
    <row r="1014" ht="91.5" customHeight="1">
      <c r="M1014" s="91"/>
    </row>
    <row r="1015" ht="91.5" customHeight="1">
      <c r="M1015" s="91"/>
    </row>
    <row r="1016" ht="91.5" customHeight="1">
      <c r="M1016" s="91"/>
    </row>
    <row r="1017" ht="91.5" customHeight="1">
      <c r="M1017" s="91"/>
    </row>
    <row r="1018" ht="91.5" customHeight="1">
      <c r="M1018" s="91"/>
    </row>
    <row r="1019" ht="91.5" customHeight="1">
      <c r="M1019" s="91"/>
    </row>
    <row r="1020" ht="91.5" customHeight="1">
      <c r="M1020" s="91"/>
    </row>
    <row r="1021" ht="91.5" customHeight="1">
      <c r="M1021" s="91"/>
    </row>
    <row r="1022" ht="91.5" customHeight="1">
      <c r="M1022" s="91"/>
    </row>
    <row r="1023" ht="91.5" customHeight="1">
      <c r="M1023" s="91"/>
    </row>
    <row r="1024" ht="91.5" customHeight="1">
      <c r="M1024" s="91"/>
    </row>
    <row r="1025" ht="91.5" customHeight="1">
      <c r="M1025" s="91"/>
    </row>
    <row r="1026" ht="91.5" customHeight="1">
      <c r="M1026" s="91"/>
    </row>
    <row r="1027" ht="91.5" customHeight="1">
      <c r="M1027" s="91"/>
    </row>
    <row r="1028" ht="91.5" customHeight="1">
      <c r="M1028" s="91"/>
    </row>
    <row r="1029" ht="91.5" customHeight="1">
      <c r="M1029" s="91"/>
    </row>
    <row r="1030" ht="91.5" customHeight="1">
      <c r="M1030" s="91"/>
    </row>
    <row r="1031" ht="91.5" customHeight="1">
      <c r="M1031" s="91"/>
    </row>
    <row r="1032" ht="91.5" customHeight="1">
      <c r="M1032" s="91"/>
    </row>
    <row r="1033" ht="91.5" customHeight="1">
      <c r="M1033" s="91"/>
    </row>
    <row r="1034" ht="91.5" customHeight="1">
      <c r="M1034" s="91"/>
    </row>
    <row r="1035" ht="91.5" customHeight="1">
      <c r="M1035" s="91"/>
    </row>
    <row r="1036" ht="91.5" customHeight="1">
      <c r="M1036" s="91"/>
    </row>
    <row r="1037" ht="91.5" customHeight="1">
      <c r="M1037" s="91"/>
    </row>
    <row r="1038" ht="91.5" customHeight="1">
      <c r="M1038" s="91"/>
    </row>
    <row r="1039" ht="91.5" customHeight="1">
      <c r="M1039" s="91"/>
    </row>
    <row r="1040" ht="91.5" customHeight="1">
      <c r="M1040" s="91"/>
    </row>
    <row r="1041" ht="91.5" customHeight="1">
      <c r="M1041" s="91"/>
    </row>
    <row r="1042" ht="91.5" customHeight="1">
      <c r="M1042" s="91"/>
    </row>
    <row r="1043" ht="91.5" customHeight="1">
      <c r="M1043" s="91"/>
    </row>
    <row r="1044" ht="91.5" customHeight="1">
      <c r="M1044" s="91"/>
    </row>
    <row r="1045" ht="91.5" customHeight="1">
      <c r="M1045" s="91"/>
    </row>
    <row r="1046" ht="91.5" customHeight="1">
      <c r="M1046" s="91"/>
    </row>
    <row r="1047" ht="91.5" customHeight="1">
      <c r="M1047" s="91"/>
    </row>
    <row r="1048" ht="91.5" customHeight="1">
      <c r="M1048" s="91"/>
    </row>
    <row r="1049" ht="91.5" customHeight="1">
      <c r="M1049" s="91"/>
    </row>
    <row r="1050" ht="91.5" customHeight="1">
      <c r="M1050" s="91"/>
    </row>
    <row r="1051" ht="91.5" customHeight="1">
      <c r="M1051" s="91"/>
    </row>
    <row r="1052" ht="91.5" customHeight="1">
      <c r="M1052" s="91"/>
    </row>
    <row r="1053" ht="91.5" customHeight="1">
      <c r="M1053" s="91"/>
    </row>
    <row r="1054" ht="91.5" customHeight="1">
      <c r="M1054" s="91"/>
    </row>
    <row r="1055" ht="91.5" customHeight="1">
      <c r="M1055" s="91"/>
    </row>
    <row r="1056" ht="91.5" customHeight="1">
      <c r="M1056" s="91"/>
    </row>
    <row r="1057" ht="91.5" customHeight="1">
      <c r="M1057" s="91"/>
    </row>
    <row r="1058" ht="91.5" customHeight="1">
      <c r="M1058" s="91"/>
    </row>
    <row r="1059" ht="91.5" customHeight="1">
      <c r="M1059" s="91"/>
    </row>
    <row r="1060" ht="91.5" customHeight="1">
      <c r="M1060" s="91"/>
    </row>
    <row r="1061" ht="91.5" customHeight="1">
      <c r="M1061" s="91"/>
    </row>
    <row r="1062" ht="91.5" customHeight="1">
      <c r="M1062" s="91"/>
    </row>
    <row r="1063" ht="91.5" customHeight="1">
      <c r="M1063" s="91"/>
    </row>
    <row r="1064" ht="91.5" customHeight="1">
      <c r="M1064" s="91"/>
    </row>
    <row r="1065" ht="91.5" customHeight="1">
      <c r="M1065" s="91"/>
    </row>
    <row r="1066" ht="91.5" customHeight="1">
      <c r="M1066" s="91"/>
    </row>
    <row r="1067" ht="91.5" customHeight="1">
      <c r="M1067" s="91"/>
    </row>
    <row r="1068" ht="91.5" customHeight="1">
      <c r="M1068" s="91"/>
    </row>
    <row r="1069" ht="91.5" customHeight="1">
      <c r="M1069" s="91"/>
    </row>
    <row r="1070" ht="91.5" customHeight="1">
      <c r="M1070" s="91"/>
    </row>
    <row r="1071" ht="91.5" customHeight="1">
      <c r="M1071" s="91"/>
    </row>
    <row r="1072" ht="91.5" customHeight="1">
      <c r="M1072" s="91"/>
    </row>
    <row r="1073" ht="91.5" customHeight="1">
      <c r="M1073" s="91"/>
    </row>
    <row r="1074" ht="91.5" customHeight="1">
      <c r="M1074" s="91"/>
    </row>
    <row r="1075" ht="91.5" customHeight="1">
      <c r="M1075" s="91"/>
    </row>
    <row r="1076" ht="91.5" customHeight="1">
      <c r="M1076" s="91"/>
    </row>
    <row r="1077" ht="91.5" customHeight="1">
      <c r="M1077" s="91"/>
    </row>
    <row r="1078" ht="91.5" customHeight="1">
      <c r="M1078" s="91"/>
    </row>
    <row r="1079" ht="91.5" customHeight="1">
      <c r="M1079" s="91"/>
    </row>
    <row r="1080" ht="91.5" customHeight="1">
      <c r="M1080" s="91"/>
    </row>
    <row r="1081" ht="91.5" customHeight="1">
      <c r="M1081" s="91"/>
    </row>
    <row r="1082" ht="91.5" customHeight="1">
      <c r="M1082" s="91"/>
    </row>
    <row r="1083" ht="91.5" customHeight="1">
      <c r="M1083" s="91"/>
    </row>
    <row r="1084" ht="91.5" customHeight="1">
      <c r="M1084" s="91"/>
    </row>
    <row r="1085" ht="91.5" customHeight="1">
      <c r="M1085" s="91"/>
    </row>
    <row r="1086" ht="91.5" customHeight="1">
      <c r="M1086" s="91"/>
    </row>
    <row r="1087" ht="91.5" customHeight="1">
      <c r="M1087" s="91"/>
    </row>
    <row r="1088" ht="91.5" customHeight="1">
      <c r="M1088" s="91"/>
    </row>
    <row r="1089" ht="91.5" customHeight="1">
      <c r="M1089" s="91"/>
    </row>
    <row r="1090" ht="91.5" customHeight="1">
      <c r="M1090" s="91"/>
    </row>
    <row r="1091" ht="91.5" customHeight="1">
      <c r="M1091" s="91"/>
    </row>
    <row r="1092" ht="91.5" customHeight="1">
      <c r="M1092" s="91"/>
    </row>
    <row r="1093" ht="91.5" customHeight="1">
      <c r="M1093" s="91"/>
    </row>
    <row r="1094" ht="91.5" customHeight="1">
      <c r="M1094" s="91"/>
    </row>
    <row r="1095" ht="91.5" customHeight="1">
      <c r="M1095" s="91"/>
    </row>
    <row r="1096" ht="91.5" customHeight="1">
      <c r="M1096" s="91"/>
    </row>
    <row r="1097" ht="91.5" customHeight="1">
      <c r="M1097" s="91"/>
    </row>
    <row r="1098" ht="91.5" customHeight="1">
      <c r="M1098" s="91"/>
    </row>
    <row r="1099" ht="91.5" customHeight="1">
      <c r="M1099" s="91"/>
    </row>
    <row r="1100" ht="91.5" customHeight="1">
      <c r="M1100" s="91"/>
    </row>
    <row r="1101" ht="91.5" customHeight="1">
      <c r="M1101" s="91"/>
    </row>
    <row r="1102" ht="91.5" customHeight="1">
      <c r="M1102" s="91"/>
    </row>
    <row r="1103" ht="91.5" customHeight="1">
      <c r="M1103" s="91"/>
    </row>
    <row r="1104" ht="91.5" customHeight="1">
      <c r="M1104" s="91"/>
    </row>
    <row r="1105" ht="91.5" customHeight="1">
      <c r="M1105" s="91"/>
    </row>
    <row r="1106" ht="91.5" customHeight="1">
      <c r="M1106" s="91"/>
    </row>
    <row r="1107" ht="91.5" customHeight="1">
      <c r="M1107" s="91"/>
    </row>
    <row r="1108" ht="91.5" customHeight="1">
      <c r="M1108" s="91"/>
    </row>
    <row r="1109" ht="91.5" customHeight="1">
      <c r="M1109" s="91"/>
    </row>
    <row r="1110" ht="91.5" customHeight="1">
      <c r="M1110" s="91"/>
    </row>
    <row r="1111" ht="91.5" customHeight="1">
      <c r="M1111" s="91"/>
    </row>
    <row r="1112" ht="91.5" customHeight="1">
      <c r="M1112" s="91"/>
    </row>
    <row r="1113" ht="91.5" customHeight="1">
      <c r="M1113" s="91"/>
    </row>
    <row r="1114" ht="91.5" customHeight="1">
      <c r="M1114" s="91"/>
    </row>
    <row r="1115" ht="91.5" customHeight="1">
      <c r="M1115" s="91"/>
    </row>
    <row r="1116" ht="91.5" customHeight="1">
      <c r="M1116" s="91"/>
    </row>
    <row r="1117" ht="91.5" customHeight="1">
      <c r="M1117" s="91"/>
    </row>
    <row r="1118" ht="91.5" customHeight="1">
      <c r="M1118" s="91"/>
    </row>
    <row r="1119" ht="91.5" customHeight="1">
      <c r="M1119" s="91"/>
    </row>
    <row r="1120" ht="91.5" customHeight="1">
      <c r="M1120" s="91"/>
    </row>
    <row r="1121" ht="91.5" customHeight="1">
      <c r="M1121" s="91"/>
    </row>
    <row r="1122" ht="91.5" customHeight="1">
      <c r="M1122" s="91"/>
    </row>
    <row r="1123" ht="91.5" customHeight="1">
      <c r="M1123" s="91"/>
    </row>
    <row r="1124" ht="91.5" customHeight="1">
      <c r="M1124" s="91"/>
    </row>
    <row r="1125" ht="91.5" customHeight="1">
      <c r="M1125" s="91"/>
    </row>
    <row r="1126" ht="91.5" customHeight="1">
      <c r="M1126" s="91"/>
    </row>
    <row r="1127" ht="91.5" customHeight="1">
      <c r="M1127" s="91"/>
    </row>
    <row r="1128" ht="91.5" customHeight="1">
      <c r="M1128" s="91"/>
    </row>
    <row r="1129" ht="91.5" customHeight="1">
      <c r="M1129" s="91"/>
    </row>
    <row r="1130" ht="91.5" customHeight="1">
      <c r="M1130" s="91"/>
    </row>
    <row r="1131" ht="91.5" customHeight="1">
      <c r="M1131" s="91"/>
    </row>
    <row r="1132" ht="91.5" customHeight="1">
      <c r="M1132" s="91"/>
    </row>
    <row r="1133" ht="91.5" customHeight="1">
      <c r="M1133" s="91"/>
    </row>
    <row r="1134" ht="91.5" customHeight="1">
      <c r="M1134" s="91"/>
    </row>
    <row r="1135" ht="91.5" customHeight="1">
      <c r="M1135" s="91"/>
    </row>
    <row r="1136" ht="91.5" customHeight="1">
      <c r="M1136" s="91"/>
    </row>
    <row r="1137" ht="91.5" customHeight="1">
      <c r="M1137" s="91"/>
    </row>
    <row r="1138" ht="91.5" customHeight="1">
      <c r="M1138" s="91"/>
    </row>
    <row r="1139" ht="91.5" customHeight="1">
      <c r="M1139" s="91"/>
    </row>
    <row r="1140" ht="91.5" customHeight="1">
      <c r="M1140" s="91"/>
    </row>
    <row r="1141" ht="91.5" customHeight="1">
      <c r="M1141" s="91"/>
    </row>
    <row r="1142" ht="91.5" customHeight="1">
      <c r="M1142" s="91"/>
    </row>
    <row r="1143" ht="91.5" customHeight="1">
      <c r="M1143" s="91"/>
    </row>
    <row r="1144" ht="91.5" customHeight="1">
      <c r="M1144" s="91"/>
    </row>
    <row r="1145" ht="91.5" customHeight="1">
      <c r="M1145" s="91"/>
    </row>
    <row r="1146" ht="91.5" customHeight="1">
      <c r="M1146" s="91"/>
    </row>
    <row r="1147" ht="91.5" customHeight="1">
      <c r="M1147" s="91"/>
    </row>
    <row r="1148" ht="91.5" customHeight="1">
      <c r="M1148" s="91"/>
    </row>
    <row r="1149" ht="91.5" customHeight="1">
      <c r="M1149" s="91"/>
    </row>
    <row r="1150" ht="91.5" customHeight="1">
      <c r="M1150" s="91"/>
    </row>
    <row r="1151" ht="91.5" customHeight="1">
      <c r="M1151" s="91"/>
    </row>
    <row r="1152" ht="91.5" customHeight="1">
      <c r="M1152" s="91"/>
    </row>
    <row r="1153" ht="91.5" customHeight="1">
      <c r="M1153" s="91"/>
    </row>
    <row r="1154" ht="91.5" customHeight="1">
      <c r="M1154" s="91"/>
    </row>
    <row r="1155" ht="91.5" customHeight="1">
      <c r="M1155" s="91"/>
    </row>
    <row r="1156" ht="91.5" customHeight="1">
      <c r="M1156" s="91"/>
    </row>
    <row r="1157" ht="91.5" customHeight="1">
      <c r="M1157" s="91"/>
    </row>
    <row r="1158" ht="91.5" customHeight="1">
      <c r="M1158" s="91"/>
    </row>
    <row r="1159" ht="91.5" customHeight="1">
      <c r="M1159" s="91"/>
    </row>
    <row r="1160" ht="91.5" customHeight="1">
      <c r="M1160" s="91"/>
    </row>
    <row r="1161" ht="91.5" customHeight="1">
      <c r="M1161" s="91"/>
    </row>
    <row r="1162" ht="91.5" customHeight="1">
      <c r="M1162" s="91"/>
    </row>
    <row r="1163" ht="91.5" customHeight="1">
      <c r="M1163" s="91"/>
    </row>
    <row r="1164" ht="91.5" customHeight="1">
      <c r="M1164" s="91"/>
    </row>
    <row r="1165" ht="91.5" customHeight="1">
      <c r="M1165" s="91"/>
    </row>
    <row r="1166" ht="91.5" customHeight="1">
      <c r="M1166" s="91"/>
    </row>
    <row r="1167" ht="91.5" customHeight="1">
      <c r="M1167" s="91"/>
    </row>
    <row r="1168" ht="91.5" customHeight="1">
      <c r="M1168" s="91"/>
    </row>
    <row r="1169" ht="91.5" customHeight="1">
      <c r="M1169" s="91"/>
    </row>
    <row r="1170" ht="91.5" customHeight="1">
      <c r="M1170" s="91"/>
    </row>
    <row r="1171" ht="91.5" customHeight="1">
      <c r="M1171" s="91"/>
    </row>
    <row r="1172" ht="91.5" customHeight="1">
      <c r="M1172" s="91"/>
    </row>
    <row r="1173" ht="91.5" customHeight="1">
      <c r="M1173" s="91"/>
    </row>
    <row r="1174" ht="91.5" customHeight="1">
      <c r="M1174" s="91"/>
    </row>
    <row r="1175" ht="91.5" customHeight="1">
      <c r="M1175" s="91"/>
    </row>
    <row r="1176" ht="91.5" customHeight="1">
      <c r="M1176" s="91"/>
    </row>
    <row r="1177" ht="91.5" customHeight="1">
      <c r="M1177" s="91"/>
    </row>
    <row r="1178" ht="91.5" customHeight="1">
      <c r="M1178" s="91"/>
    </row>
    <row r="1179" ht="91.5" customHeight="1">
      <c r="M1179" s="91"/>
    </row>
    <row r="1180" ht="91.5" customHeight="1">
      <c r="M1180" s="91"/>
    </row>
    <row r="1181" ht="91.5" customHeight="1">
      <c r="M1181" s="91"/>
    </row>
    <row r="1182" ht="91.5" customHeight="1">
      <c r="M1182" s="91"/>
    </row>
    <row r="1183" ht="91.5" customHeight="1">
      <c r="M1183" s="91"/>
    </row>
    <row r="1184" ht="91.5" customHeight="1">
      <c r="M1184" s="91"/>
    </row>
    <row r="1185" ht="91.5" customHeight="1">
      <c r="M1185" s="91"/>
    </row>
    <row r="1186" ht="91.5" customHeight="1">
      <c r="M1186" s="91"/>
    </row>
    <row r="1187" ht="91.5" customHeight="1">
      <c r="M1187" s="91"/>
    </row>
    <row r="1188" ht="91.5" customHeight="1">
      <c r="M1188" s="91"/>
    </row>
    <row r="1189" ht="91.5" customHeight="1">
      <c r="M1189" s="91"/>
    </row>
    <row r="1190" ht="91.5" customHeight="1">
      <c r="M1190" s="91"/>
    </row>
    <row r="1191" ht="91.5" customHeight="1">
      <c r="M1191" s="91"/>
    </row>
    <row r="1192" ht="91.5" customHeight="1">
      <c r="M1192" s="91"/>
    </row>
    <row r="1193" ht="91.5" customHeight="1">
      <c r="M1193" s="91"/>
    </row>
    <row r="1194" ht="91.5" customHeight="1">
      <c r="M1194" s="91"/>
    </row>
    <row r="1195" ht="91.5" customHeight="1">
      <c r="M1195" s="91"/>
    </row>
    <row r="1196" ht="91.5" customHeight="1">
      <c r="M1196" s="91"/>
    </row>
    <row r="1197" ht="91.5" customHeight="1">
      <c r="M1197" s="91"/>
    </row>
    <row r="1198" ht="91.5" customHeight="1">
      <c r="M1198" s="91"/>
    </row>
    <row r="1199" ht="91.5" customHeight="1">
      <c r="M1199" s="91"/>
    </row>
    <row r="1200" ht="91.5" customHeight="1">
      <c r="M1200" s="91"/>
    </row>
    <row r="1201" ht="91.5" customHeight="1">
      <c r="M1201" s="91"/>
    </row>
    <row r="1202" ht="91.5" customHeight="1">
      <c r="M1202" s="91"/>
    </row>
    <row r="1203" ht="91.5" customHeight="1">
      <c r="M1203" s="91"/>
    </row>
    <row r="1204" ht="91.5" customHeight="1">
      <c r="M1204" s="91"/>
    </row>
    <row r="1205" ht="91.5" customHeight="1">
      <c r="M1205" s="91"/>
    </row>
    <row r="1206" ht="91.5" customHeight="1">
      <c r="M1206" s="91"/>
    </row>
    <row r="1207" ht="91.5" customHeight="1">
      <c r="M1207" s="91"/>
    </row>
    <row r="1208" ht="91.5" customHeight="1">
      <c r="M1208" s="91"/>
    </row>
    <row r="1209" ht="91.5" customHeight="1">
      <c r="M1209" s="91"/>
    </row>
    <row r="1210" ht="91.5" customHeight="1">
      <c r="M1210" s="91"/>
    </row>
    <row r="1211" ht="91.5" customHeight="1">
      <c r="M1211" s="91"/>
    </row>
    <row r="1212" ht="91.5" customHeight="1">
      <c r="M1212" s="91"/>
    </row>
    <row r="1213" ht="91.5" customHeight="1">
      <c r="M1213" s="91"/>
    </row>
    <row r="1214" ht="91.5" customHeight="1">
      <c r="M1214" s="91"/>
    </row>
    <row r="1215" ht="91.5" customHeight="1">
      <c r="M1215" s="91"/>
    </row>
    <row r="1216" ht="91.5" customHeight="1">
      <c r="M1216" s="91"/>
    </row>
    <row r="1217" ht="91.5" customHeight="1">
      <c r="M1217" s="91"/>
    </row>
    <row r="1218" ht="91.5" customHeight="1">
      <c r="M1218" s="91"/>
    </row>
    <row r="1219" ht="91.5" customHeight="1">
      <c r="M1219" s="91"/>
    </row>
    <row r="1220" ht="91.5" customHeight="1">
      <c r="M1220" s="91"/>
    </row>
    <row r="1221" ht="91.5" customHeight="1">
      <c r="M1221" s="91"/>
    </row>
    <row r="1222" ht="91.5" customHeight="1">
      <c r="M1222" s="91"/>
    </row>
    <row r="1223" ht="91.5" customHeight="1">
      <c r="M1223" s="91"/>
    </row>
    <row r="1224" ht="91.5" customHeight="1">
      <c r="M1224" s="91"/>
    </row>
    <row r="1225" ht="91.5" customHeight="1">
      <c r="M1225" s="91"/>
    </row>
    <row r="1226" ht="91.5" customHeight="1">
      <c r="M1226" s="91"/>
    </row>
    <row r="1227" ht="91.5" customHeight="1">
      <c r="M1227" s="91"/>
    </row>
    <row r="1228" ht="91.5" customHeight="1">
      <c r="M1228" s="91"/>
    </row>
    <row r="1229" ht="91.5" customHeight="1">
      <c r="M1229" s="91"/>
    </row>
    <row r="1230" ht="91.5" customHeight="1">
      <c r="M1230" s="91"/>
    </row>
    <row r="1231" ht="91.5" customHeight="1">
      <c r="M1231" s="91"/>
    </row>
    <row r="1232" ht="91.5" customHeight="1">
      <c r="M1232" s="91"/>
    </row>
    <row r="1233" ht="91.5" customHeight="1">
      <c r="M1233" s="91"/>
    </row>
    <row r="1234" ht="91.5" customHeight="1">
      <c r="M1234" s="91"/>
    </row>
    <row r="1235" ht="91.5" customHeight="1">
      <c r="M1235" s="91"/>
    </row>
    <row r="1236" ht="91.5" customHeight="1">
      <c r="M1236" s="91"/>
    </row>
    <row r="1237" ht="91.5" customHeight="1">
      <c r="M1237" s="91"/>
    </row>
    <row r="1238" ht="91.5" customHeight="1">
      <c r="M1238" s="91"/>
    </row>
    <row r="1239" ht="91.5" customHeight="1">
      <c r="M1239" s="91"/>
    </row>
    <row r="1240" ht="91.5" customHeight="1">
      <c r="M1240" s="91"/>
    </row>
    <row r="1241" ht="91.5" customHeight="1">
      <c r="M1241" s="91"/>
    </row>
    <row r="1242" ht="91.5" customHeight="1">
      <c r="M1242" s="91"/>
    </row>
    <row r="1243" ht="91.5" customHeight="1">
      <c r="M1243" s="91"/>
    </row>
    <row r="1244" ht="91.5" customHeight="1">
      <c r="M1244" s="91"/>
    </row>
    <row r="1245" ht="91.5" customHeight="1">
      <c r="M1245" s="91"/>
    </row>
    <row r="1246" ht="91.5" customHeight="1">
      <c r="M1246" s="91"/>
    </row>
    <row r="1247" ht="91.5" customHeight="1">
      <c r="M1247" s="91"/>
    </row>
    <row r="1248" ht="91.5" customHeight="1">
      <c r="M1248" s="91"/>
    </row>
    <row r="1249" ht="91.5" customHeight="1">
      <c r="M1249" s="91"/>
    </row>
    <row r="1250" ht="91.5" customHeight="1">
      <c r="M1250" s="91"/>
    </row>
    <row r="1251" ht="91.5" customHeight="1">
      <c r="M1251" s="91"/>
    </row>
    <row r="1252" ht="91.5" customHeight="1">
      <c r="M1252" s="91"/>
    </row>
    <row r="1253" ht="91.5" customHeight="1">
      <c r="M1253" s="91"/>
    </row>
    <row r="1254" ht="91.5" customHeight="1">
      <c r="M1254" s="91"/>
    </row>
    <row r="1255" ht="91.5" customHeight="1">
      <c r="M1255" s="91"/>
    </row>
    <row r="1256" ht="91.5" customHeight="1">
      <c r="M1256" s="91"/>
    </row>
    <row r="1257" ht="91.5" customHeight="1">
      <c r="M1257" s="91"/>
    </row>
    <row r="1258" ht="91.5" customHeight="1">
      <c r="M1258" s="91"/>
    </row>
    <row r="1259" ht="91.5" customHeight="1">
      <c r="M1259" s="91"/>
    </row>
    <row r="1260" ht="91.5" customHeight="1">
      <c r="M1260" s="91"/>
    </row>
    <row r="1261" ht="91.5" customHeight="1">
      <c r="M1261" s="91"/>
    </row>
    <row r="1262" ht="91.5" customHeight="1">
      <c r="M1262" s="91"/>
    </row>
    <row r="1263" ht="91.5" customHeight="1">
      <c r="M1263" s="91"/>
    </row>
    <row r="1264" ht="91.5" customHeight="1">
      <c r="M1264" s="91"/>
    </row>
    <row r="1265" ht="91.5" customHeight="1">
      <c r="M1265" s="91"/>
    </row>
    <row r="1266" ht="91.5" customHeight="1">
      <c r="M1266" s="91"/>
    </row>
    <row r="1267" ht="91.5" customHeight="1">
      <c r="M1267" s="91"/>
    </row>
    <row r="1268" ht="91.5" customHeight="1">
      <c r="M1268" s="91"/>
    </row>
    <row r="1269" ht="91.5" customHeight="1">
      <c r="M1269" s="91"/>
    </row>
    <row r="1270" ht="91.5" customHeight="1">
      <c r="M1270" s="91"/>
    </row>
    <row r="1271" ht="91.5" customHeight="1">
      <c r="M1271" s="91"/>
    </row>
    <row r="1272" ht="91.5" customHeight="1">
      <c r="M1272" s="91"/>
    </row>
    <row r="1273" ht="91.5" customHeight="1">
      <c r="M1273" s="91"/>
    </row>
    <row r="1274" ht="91.5" customHeight="1">
      <c r="M1274" s="91"/>
    </row>
    <row r="1275" ht="91.5" customHeight="1">
      <c r="M1275" s="91"/>
    </row>
    <row r="1276" ht="91.5" customHeight="1">
      <c r="M1276" s="91"/>
    </row>
    <row r="1277" ht="91.5" customHeight="1">
      <c r="M1277" s="91"/>
    </row>
    <row r="1278" ht="91.5" customHeight="1">
      <c r="M1278" s="91"/>
    </row>
    <row r="1279" ht="91.5" customHeight="1">
      <c r="M1279" s="91"/>
    </row>
    <row r="1280" ht="91.5" customHeight="1">
      <c r="M1280" s="91"/>
    </row>
    <row r="1281" ht="91.5" customHeight="1">
      <c r="M1281" s="91"/>
    </row>
    <row r="1282" ht="91.5" customHeight="1">
      <c r="M1282" s="91"/>
    </row>
    <row r="1283" ht="91.5" customHeight="1">
      <c r="M1283" s="91"/>
    </row>
    <row r="1284" ht="91.5" customHeight="1">
      <c r="M1284" s="91"/>
    </row>
    <row r="1285" ht="91.5" customHeight="1">
      <c r="M1285" s="91"/>
    </row>
    <row r="1286" ht="91.5" customHeight="1">
      <c r="M1286" s="91"/>
    </row>
    <row r="1287" ht="91.5" customHeight="1">
      <c r="M1287" s="91"/>
    </row>
    <row r="1288" ht="91.5" customHeight="1">
      <c r="M1288" s="91"/>
    </row>
    <row r="1289" ht="91.5" customHeight="1">
      <c r="M1289" s="91"/>
    </row>
    <row r="1290" ht="91.5" customHeight="1">
      <c r="M1290" s="91"/>
    </row>
    <row r="1291" ht="91.5" customHeight="1">
      <c r="M1291" s="91"/>
    </row>
    <row r="1292" ht="91.5" customHeight="1">
      <c r="M1292" s="91"/>
    </row>
    <row r="1293" ht="91.5" customHeight="1">
      <c r="M1293" s="91"/>
    </row>
    <row r="1294" ht="91.5" customHeight="1">
      <c r="M1294" s="91"/>
    </row>
    <row r="1295" ht="91.5" customHeight="1">
      <c r="M1295" s="91"/>
    </row>
    <row r="1296" ht="91.5" customHeight="1">
      <c r="M1296" s="91"/>
    </row>
    <row r="1297" ht="91.5" customHeight="1">
      <c r="M1297" s="91"/>
    </row>
    <row r="1298" ht="91.5" customHeight="1">
      <c r="M1298" s="91"/>
    </row>
    <row r="1299" ht="91.5" customHeight="1">
      <c r="M1299" s="91"/>
    </row>
    <row r="1300" ht="91.5" customHeight="1">
      <c r="M1300" s="91"/>
    </row>
    <row r="1301" ht="91.5" customHeight="1">
      <c r="M1301" s="91"/>
    </row>
    <row r="1302" ht="91.5" customHeight="1">
      <c r="M1302" s="91"/>
    </row>
    <row r="1303" ht="91.5" customHeight="1">
      <c r="M1303" s="91"/>
    </row>
    <row r="1304" ht="91.5" customHeight="1">
      <c r="M1304" s="91"/>
    </row>
    <row r="1305" ht="91.5" customHeight="1">
      <c r="M1305" s="91"/>
    </row>
    <row r="1306" ht="91.5" customHeight="1">
      <c r="M1306" s="91"/>
    </row>
    <row r="1307" ht="91.5" customHeight="1">
      <c r="M1307" s="91"/>
    </row>
    <row r="1308" ht="91.5" customHeight="1">
      <c r="M1308" s="91"/>
    </row>
    <row r="1309" ht="91.5" customHeight="1">
      <c r="M1309" s="91"/>
    </row>
    <row r="1310" ht="91.5" customHeight="1">
      <c r="M1310" s="91"/>
    </row>
    <row r="1311" ht="91.5" customHeight="1">
      <c r="M1311" s="91"/>
    </row>
    <row r="1312" ht="91.5" customHeight="1">
      <c r="M1312" s="91"/>
    </row>
    <row r="1313" ht="91.5" customHeight="1">
      <c r="M1313" s="91"/>
    </row>
    <row r="1314" ht="91.5" customHeight="1">
      <c r="M1314" s="91"/>
    </row>
    <row r="1315" ht="91.5" customHeight="1">
      <c r="M1315" s="91"/>
    </row>
    <row r="1316" ht="91.5" customHeight="1">
      <c r="M1316" s="91"/>
    </row>
    <row r="1317" ht="91.5" customHeight="1">
      <c r="M1317" s="91"/>
    </row>
    <row r="1318" ht="91.5" customHeight="1">
      <c r="M1318" s="91"/>
    </row>
    <row r="1319" ht="91.5" customHeight="1">
      <c r="M1319" s="91"/>
    </row>
    <row r="1320" ht="91.5" customHeight="1">
      <c r="M1320" s="91"/>
    </row>
    <row r="1321" ht="91.5" customHeight="1">
      <c r="M1321" s="91"/>
    </row>
    <row r="1322" ht="91.5" customHeight="1">
      <c r="M1322" s="91"/>
    </row>
    <row r="1323" ht="91.5" customHeight="1">
      <c r="M1323" s="91"/>
    </row>
    <row r="1324" ht="91.5" customHeight="1">
      <c r="M1324" s="91"/>
    </row>
    <row r="1325" ht="91.5" customHeight="1">
      <c r="M1325" s="91"/>
    </row>
    <row r="1326" ht="91.5" customHeight="1">
      <c r="M1326" s="91"/>
    </row>
    <row r="1327" ht="91.5" customHeight="1">
      <c r="M1327" s="91"/>
    </row>
    <row r="1328" ht="91.5" customHeight="1">
      <c r="M1328" s="91"/>
    </row>
    <row r="1329" ht="91.5" customHeight="1">
      <c r="M1329" s="91"/>
    </row>
    <row r="1330" ht="91.5" customHeight="1">
      <c r="M1330" s="91"/>
    </row>
    <row r="1331" ht="91.5" customHeight="1">
      <c r="M1331" s="91"/>
    </row>
    <row r="1332" ht="91.5" customHeight="1">
      <c r="M1332" s="91"/>
    </row>
    <row r="1333" ht="91.5" customHeight="1">
      <c r="M1333" s="91"/>
    </row>
    <row r="1334" ht="91.5" customHeight="1">
      <c r="M1334" s="91"/>
    </row>
    <row r="1335" ht="91.5" customHeight="1">
      <c r="M1335" s="91"/>
    </row>
    <row r="1336" ht="91.5" customHeight="1">
      <c r="M1336" s="91"/>
    </row>
    <row r="1337" ht="91.5" customHeight="1">
      <c r="M1337" s="91"/>
    </row>
    <row r="1338" ht="91.5" customHeight="1">
      <c r="M1338" s="91"/>
    </row>
    <row r="1339" ht="91.5" customHeight="1">
      <c r="M1339" s="91"/>
    </row>
    <row r="1340" ht="91.5" customHeight="1">
      <c r="M1340" s="91"/>
    </row>
    <row r="1341" ht="91.5" customHeight="1">
      <c r="M1341" s="91"/>
    </row>
    <row r="1342" ht="91.5" customHeight="1">
      <c r="M1342" s="91"/>
    </row>
    <row r="1343" ht="91.5" customHeight="1">
      <c r="M1343" s="91"/>
    </row>
    <row r="1344" ht="91.5" customHeight="1">
      <c r="M1344" s="91"/>
    </row>
    <row r="1345" ht="91.5" customHeight="1">
      <c r="M1345" s="91"/>
    </row>
    <row r="1346" ht="91.5" customHeight="1">
      <c r="M1346" s="91"/>
    </row>
    <row r="1347" ht="91.5" customHeight="1">
      <c r="M1347" s="91"/>
    </row>
    <row r="1348" ht="91.5" customHeight="1">
      <c r="M1348" s="91"/>
    </row>
    <row r="1349" ht="91.5" customHeight="1">
      <c r="M1349" s="91"/>
    </row>
    <row r="1350" ht="91.5" customHeight="1">
      <c r="M1350" s="91"/>
    </row>
    <row r="1351" ht="91.5" customHeight="1">
      <c r="M1351" s="91"/>
    </row>
    <row r="1352" ht="91.5" customHeight="1">
      <c r="M1352" s="91"/>
    </row>
    <row r="1353" ht="91.5" customHeight="1">
      <c r="M1353" s="91"/>
    </row>
    <row r="1354" ht="91.5" customHeight="1">
      <c r="M1354" s="91"/>
    </row>
    <row r="1355" ht="91.5" customHeight="1">
      <c r="M1355" s="91"/>
    </row>
    <row r="1356" ht="91.5" customHeight="1">
      <c r="M1356" s="91"/>
    </row>
    <row r="1357" ht="91.5" customHeight="1">
      <c r="M1357" s="91"/>
    </row>
    <row r="1358" ht="91.5" customHeight="1">
      <c r="M1358" s="91"/>
    </row>
    <row r="1359" ht="91.5" customHeight="1">
      <c r="M1359" s="91"/>
    </row>
    <row r="1360" ht="91.5" customHeight="1">
      <c r="M1360" s="91"/>
    </row>
    <row r="1361" ht="91.5" customHeight="1">
      <c r="M1361" s="91"/>
    </row>
    <row r="1362" ht="91.5" customHeight="1">
      <c r="M1362" s="91"/>
    </row>
    <row r="1363" ht="91.5" customHeight="1">
      <c r="M1363" s="91"/>
    </row>
    <row r="1364" ht="91.5" customHeight="1">
      <c r="M1364" s="91"/>
    </row>
    <row r="1365" ht="91.5" customHeight="1">
      <c r="M1365" s="91"/>
    </row>
    <row r="1366" ht="91.5" customHeight="1">
      <c r="M1366" s="91"/>
    </row>
    <row r="1367" ht="91.5" customHeight="1">
      <c r="M1367" s="91"/>
    </row>
    <row r="1368" ht="91.5" customHeight="1">
      <c r="M1368" s="91"/>
    </row>
    <row r="1369" ht="91.5" customHeight="1">
      <c r="M1369" s="91"/>
    </row>
    <row r="1370" ht="91.5" customHeight="1">
      <c r="M1370" s="91"/>
    </row>
    <row r="1371" ht="91.5" customHeight="1">
      <c r="M1371" s="91"/>
    </row>
    <row r="1372" ht="91.5" customHeight="1">
      <c r="M1372" s="91"/>
    </row>
    <row r="1373" ht="91.5" customHeight="1">
      <c r="M1373" s="91"/>
    </row>
    <row r="1374" ht="91.5" customHeight="1">
      <c r="M1374" s="91"/>
    </row>
    <row r="1375" ht="91.5" customHeight="1">
      <c r="M1375" s="91"/>
    </row>
    <row r="1376" ht="91.5" customHeight="1">
      <c r="M1376" s="91"/>
    </row>
    <row r="1377" ht="91.5" customHeight="1">
      <c r="M1377" s="91"/>
    </row>
    <row r="1378" ht="91.5" customHeight="1">
      <c r="M1378" s="91"/>
    </row>
    <row r="1379" ht="91.5" customHeight="1">
      <c r="M1379" s="91"/>
    </row>
    <row r="1380" ht="91.5" customHeight="1">
      <c r="M1380" s="91"/>
    </row>
    <row r="1381" ht="91.5" customHeight="1">
      <c r="M1381" s="91"/>
    </row>
    <row r="1382" ht="91.5" customHeight="1">
      <c r="M1382" s="91"/>
    </row>
    <row r="1383" ht="91.5" customHeight="1">
      <c r="M1383" s="91"/>
    </row>
    <row r="1384" ht="91.5" customHeight="1">
      <c r="M1384" s="91"/>
    </row>
    <row r="1385" ht="91.5" customHeight="1">
      <c r="M1385" s="91"/>
    </row>
    <row r="1386" ht="91.5" customHeight="1">
      <c r="M1386" s="91"/>
    </row>
    <row r="1387" ht="91.5" customHeight="1">
      <c r="M1387" s="91"/>
    </row>
    <row r="1388" ht="91.5" customHeight="1">
      <c r="M1388" s="91"/>
    </row>
    <row r="1389" ht="91.5" customHeight="1">
      <c r="M1389" s="91"/>
    </row>
    <row r="1390" ht="91.5" customHeight="1">
      <c r="M1390" s="91"/>
    </row>
    <row r="1391" ht="91.5" customHeight="1">
      <c r="M1391" s="91"/>
    </row>
    <row r="1392" ht="91.5" customHeight="1">
      <c r="M1392" s="91"/>
    </row>
    <row r="1393" ht="91.5" customHeight="1">
      <c r="M1393" s="91"/>
    </row>
    <row r="1394" ht="91.5" customHeight="1">
      <c r="M1394" s="91"/>
    </row>
    <row r="1395" ht="91.5" customHeight="1">
      <c r="M1395" s="91"/>
    </row>
    <row r="1396" ht="91.5" customHeight="1">
      <c r="M1396" s="91"/>
    </row>
    <row r="1397" ht="91.5" customHeight="1">
      <c r="M1397" s="91"/>
    </row>
    <row r="1398" ht="91.5" customHeight="1">
      <c r="M1398" s="91"/>
    </row>
    <row r="1399" ht="91.5" customHeight="1">
      <c r="M1399" s="91"/>
    </row>
    <row r="1400" ht="91.5" customHeight="1">
      <c r="M1400" s="91"/>
    </row>
    <row r="1401" ht="91.5" customHeight="1">
      <c r="M1401" s="91"/>
    </row>
    <row r="1402" ht="91.5" customHeight="1">
      <c r="M1402" s="91"/>
    </row>
    <row r="1403" ht="91.5" customHeight="1">
      <c r="M1403" s="91"/>
    </row>
    <row r="1404" ht="91.5" customHeight="1">
      <c r="M1404" s="91"/>
    </row>
    <row r="1405" ht="91.5" customHeight="1">
      <c r="M1405" s="91"/>
    </row>
    <row r="1406" ht="91.5" customHeight="1">
      <c r="M1406" s="91"/>
    </row>
    <row r="1407" ht="91.5" customHeight="1">
      <c r="M1407" s="91"/>
    </row>
    <row r="1408" ht="91.5" customHeight="1">
      <c r="M1408" s="91"/>
    </row>
    <row r="1409" ht="91.5" customHeight="1">
      <c r="M1409" s="91"/>
    </row>
    <row r="1410" ht="91.5" customHeight="1">
      <c r="M1410" s="91"/>
    </row>
    <row r="1411" ht="91.5" customHeight="1">
      <c r="M1411" s="91"/>
    </row>
    <row r="1412" ht="91.5" customHeight="1">
      <c r="M1412" s="91"/>
    </row>
    <row r="1413" ht="91.5" customHeight="1">
      <c r="M1413" s="91"/>
    </row>
    <row r="1414" ht="91.5" customHeight="1">
      <c r="M1414" s="91"/>
    </row>
    <row r="1415" ht="91.5" customHeight="1">
      <c r="M1415" s="91"/>
    </row>
    <row r="1416" ht="91.5" customHeight="1">
      <c r="M1416" s="91"/>
    </row>
    <row r="1417" ht="91.5" customHeight="1">
      <c r="M1417" s="91"/>
    </row>
    <row r="1418" ht="91.5" customHeight="1">
      <c r="M1418" s="91"/>
    </row>
    <row r="1419" ht="91.5" customHeight="1">
      <c r="M1419" s="91"/>
    </row>
    <row r="1420" ht="91.5" customHeight="1">
      <c r="M1420" s="91"/>
    </row>
    <row r="1421" ht="91.5" customHeight="1">
      <c r="M1421" s="91"/>
    </row>
    <row r="1422" ht="91.5" customHeight="1">
      <c r="M1422" s="91"/>
    </row>
    <row r="1423" ht="91.5" customHeight="1">
      <c r="M1423" s="91"/>
    </row>
    <row r="1424" ht="91.5" customHeight="1">
      <c r="M1424" s="91"/>
    </row>
    <row r="1425" ht="91.5" customHeight="1">
      <c r="M1425" s="91"/>
    </row>
    <row r="1426" ht="91.5" customHeight="1">
      <c r="M1426" s="91"/>
    </row>
    <row r="1427" ht="91.5" customHeight="1">
      <c r="M1427" s="91"/>
    </row>
    <row r="1428" ht="91.5" customHeight="1">
      <c r="M1428" s="91"/>
    </row>
    <row r="1429" ht="91.5" customHeight="1">
      <c r="M1429" s="91"/>
    </row>
    <row r="1430" ht="91.5" customHeight="1">
      <c r="M1430" s="91"/>
    </row>
    <row r="1431" ht="91.5" customHeight="1">
      <c r="M1431" s="91"/>
    </row>
    <row r="1432" ht="91.5" customHeight="1">
      <c r="M1432" s="91"/>
    </row>
    <row r="1433" ht="91.5" customHeight="1">
      <c r="M1433" s="91"/>
    </row>
    <row r="1434" ht="91.5" customHeight="1">
      <c r="M1434" s="91"/>
    </row>
    <row r="1435" ht="91.5" customHeight="1">
      <c r="M1435" s="91"/>
    </row>
    <row r="1436" ht="91.5" customHeight="1">
      <c r="M1436" s="91"/>
    </row>
    <row r="1437" ht="91.5" customHeight="1">
      <c r="M1437" s="91"/>
    </row>
    <row r="1438" ht="91.5" customHeight="1">
      <c r="M1438" s="91"/>
    </row>
    <row r="1439" ht="91.5" customHeight="1">
      <c r="M1439" s="91"/>
    </row>
    <row r="1440" ht="91.5" customHeight="1">
      <c r="M1440" s="91"/>
    </row>
    <row r="1441" ht="91.5" customHeight="1">
      <c r="M1441" s="91"/>
    </row>
    <row r="1442" ht="91.5" customHeight="1">
      <c r="M1442" s="91"/>
    </row>
    <row r="1443" ht="91.5" customHeight="1">
      <c r="M1443" s="91"/>
    </row>
    <row r="1444" ht="91.5" customHeight="1">
      <c r="M1444" s="91"/>
    </row>
    <row r="1445" ht="91.5" customHeight="1">
      <c r="M1445" s="91"/>
    </row>
    <row r="1446" ht="91.5" customHeight="1">
      <c r="M1446" s="91"/>
    </row>
    <row r="1447" ht="91.5" customHeight="1">
      <c r="M1447" s="91"/>
    </row>
    <row r="1448" ht="91.5" customHeight="1">
      <c r="M1448" s="91"/>
    </row>
    <row r="1449" ht="91.5" customHeight="1">
      <c r="M1449" s="91"/>
    </row>
    <row r="1450" ht="91.5" customHeight="1">
      <c r="M1450" s="91"/>
    </row>
    <row r="1451" ht="91.5" customHeight="1">
      <c r="M1451" s="91"/>
    </row>
    <row r="1452" ht="91.5" customHeight="1">
      <c r="M1452" s="91"/>
    </row>
    <row r="1453" ht="91.5" customHeight="1">
      <c r="M1453" s="91"/>
    </row>
    <row r="1454" ht="91.5" customHeight="1">
      <c r="M1454" s="91"/>
    </row>
    <row r="1455" ht="91.5" customHeight="1">
      <c r="M1455" s="91"/>
    </row>
    <row r="1456" ht="91.5" customHeight="1">
      <c r="M1456" s="91"/>
    </row>
    <row r="1457" ht="91.5" customHeight="1">
      <c r="M1457" s="91"/>
    </row>
    <row r="1458" ht="91.5" customHeight="1">
      <c r="M1458" s="91"/>
    </row>
    <row r="1459" ht="91.5" customHeight="1">
      <c r="M1459" s="91"/>
    </row>
    <row r="1460" ht="91.5" customHeight="1">
      <c r="M1460" s="91"/>
    </row>
    <row r="1461" ht="91.5" customHeight="1">
      <c r="M1461" s="91"/>
    </row>
    <row r="1462" ht="91.5" customHeight="1">
      <c r="M1462" s="91"/>
    </row>
    <row r="1463" ht="91.5" customHeight="1">
      <c r="M1463" s="91"/>
    </row>
    <row r="1464" ht="91.5" customHeight="1">
      <c r="M1464" s="91"/>
    </row>
    <row r="1465" ht="91.5" customHeight="1">
      <c r="M1465" s="91"/>
    </row>
    <row r="1466" ht="91.5" customHeight="1">
      <c r="M1466" s="91"/>
    </row>
    <row r="1467" ht="91.5" customHeight="1">
      <c r="M1467" s="91"/>
    </row>
    <row r="1468" ht="91.5" customHeight="1">
      <c r="M1468" s="91"/>
    </row>
    <row r="1469" ht="91.5" customHeight="1">
      <c r="M1469" s="91"/>
    </row>
    <row r="1470" ht="91.5" customHeight="1">
      <c r="M1470" s="91"/>
    </row>
    <row r="1471" ht="91.5" customHeight="1">
      <c r="M1471" s="91"/>
    </row>
    <row r="1472" ht="91.5" customHeight="1">
      <c r="M1472" s="91"/>
    </row>
    <row r="1473" ht="91.5" customHeight="1">
      <c r="M1473" s="91"/>
    </row>
    <row r="1474" ht="91.5" customHeight="1">
      <c r="M1474" s="91"/>
    </row>
    <row r="1475" ht="91.5" customHeight="1">
      <c r="M1475" s="91"/>
    </row>
    <row r="1476" ht="91.5" customHeight="1">
      <c r="M1476" s="91"/>
    </row>
    <row r="1477" ht="91.5" customHeight="1">
      <c r="M1477" s="91"/>
    </row>
    <row r="1478" ht="91.5" customHeight="1">
      <c r="M1478" s="91"/>
    </row>
    <row r="1479" ht="91.5" customHeight="1">
      <c r="M1479" s="91"/>
    </row>
    <row r="1480" ht="91.5" customHeight="1">
      <c r="M1480" s="91"/>
    </row>
    <row r="1481" ht="91.5" customHeight="1">
      <c r="M1481" s="91"/>
    </row>
    <row r="1482" ht="91.5" customHeight="1">
      <c r="M1482" s="91"/>
    </row>
    <row r="1483" ht="91.5" customHeight="1">
      <c r="M1483" s="91"/>
    </row>
    <row r="1484" ht="91.5" customHeight="1">
      <c r="M1484" s="91"/>
    </row>
    <row r="1485" ht="91.5" customHeight="1">
      <c r="M1485" s="91"/>
    </row>
    <row r="1486" ht="91.5" customHeight="1">
      <c r="M1486" s="91"/>
    </row>
    <row r="1487" ht="91.5" customHeight="1">
      <c r="M1487" s="91"/>
    </row>
    <row r="1488" ht="91.5" customHeight="1">
      <c r="M1488" s="91"/>
    </row>
    <row r="1489" ht="91.5" customHeight="1">
      <c r="M1489" s="91"/>
    </row>
    <row r="1490" ht="91.5" customHeight="1">
      <c r="M1490" s="91"/>
    </row>
    <row r="1491" ht="91.5" customHeight="1">
      <c r="M1491" s="91"/>
    </row>
    <row r="1492" ht="91.5" customHeight="1">
      <c r="M1492" s="91"/>
    </row>
    <row r="1493" ht="91.5" customHeight="1">
      <c r="M1493" s="91"/>
    </row>
    <row r="1494" ht="91.5" customHeight="1">
      <c r="M1494" s="91"/>
    </row>
    <row r="1495" ht="91.5" customHeight="1">
      <c r="M1495" s="91"/>
    </row>
    <row r="1496" ht="91.5" customHeight="1">
      <c r="M1496" s="91"/>
    </row>
    <row r="1497" ht="91.5" customHeight="1">
      <c r="M1497" s="91"/>
    </row>
    <row r="1498" ht="91.5" customHeight="1">
      <c r="M1498" s="91"/>
    </row>
    <row r="1499" ht="91.5" customHeight="1">
      <c r="M1499" s="91"/>
    </row>
    <row r="1500" ht="91.5" customHeight="1">
      <c r="M1500" s="91"/>
    </row>
    <row r="1501" ht="91.5" customHeight="1">
      <c r="M1501" s="91"/>
    </row>
    <row r="1502" ht="91.5" customHeight="1">
      <c r="M1502" s="91"/>
    </row>
    <row r="1503" ht="91.5" customHeight="1">
      <c r="M1503" s="91"/>
    </row>
    <row r="1504" ht="91.5" customHeight="1">
      <c r="M1504" s="91"/>
    </row>
    <row r="1505" ht="91.5" customHeight="1">
      <c r="M1505" s="91"/>
    </row>
    <row r="1506" ht="91.5" customHeight="1">
      <c r="M1506" s="91"/>
    </row>
    <row r="1507" ht="91.5" customHeight="1">
      <c r="M1507" s="91"/>
    </row>
    <row r="1508" ht="91.5" customHeight="1">
      <c r="M1508" s="91"/>
    </row>
    <row r="1509" ht="91.5" customHeight="1">
      <c r="M1509" s="91"/>
    </row>
    <row r="1510" ht="91.5" customHeight="1">
      <c r="M1510" s="91"/>
    </row>
    <row r="1511" ht="91.5" customHeight="1">
      <c r="M1511" s="91"/>
    </row>
    <row r="1512" ht="91.5" customHeight="1">
      <c r="M1512" s="91"/>
    </row>
    <row r="1513" ht="91.5" customHeight="1">
      <c r="M1513" s="91"/>
    </row>
    <row r="1514" ht="91.5" customHeight="1">
      <c r="M1514" s="91"/>
    </row>
    <row r="1515" ht="91.5" customHeight="1">
      <c r="M1515" s="91"/>
    </row>
    <row r="1516" ht="91.5" customHeight="1">
      <c r="M1516" s="91"/>
    </row>
    <row r="1517" ht="91.5" customHeight="1">
      <c r="M1517" s="91"/>
    </row>
    <row r="1518" ht="91.5" customHeight="1">
      <c r="M1518" s="91"/>
    </row>
    <row r="1519" ht="91.5" customHeight="1">
      <c r="M1519" s="91"/>
    </row>
    <row r="1520" ht="91.5" customHeight="1">
      <c r="M1520" s="91"/>
    </row>
    <row r="1521" ht="91.5" customHeight="1">
      <c r="M1521" s="91"/>
    </row>
    <row r="1522" ht="91.5" customHeight="1">
      <c r="M1522" s="91"/>
    </row>
    <row r="1523" ht="91.5" customHeight="1">
      <c r="M1523" s="91"/>
    </row>
    <row r="1524" ht="91.5" customHeight="1">
      <c r="M1524" s="91"/>
    </row>
    <row r="1525" ht="91.5" customHeight="1">
      <c r="M1525" s="91"/>
    </row>
    <row r="1526" ht="91.5" customHeight="1">
      <c r="M1526" s="91"/>
    </row>
    <row r="1527" ht="91.5" customHeight="1">
      <c r="M1527" s="91"/>
    </row>
    <row r="1528" ht="91.5" customHeight="1">
      <c r="M1528" s="91"/>
    </row>
    <row r="1529" ht="91.5" customHeight="1">
      <c r="M1529" s="91"/>
    </row>
    <row r="1530" ht="91.5" customHeight="1">
      <c r="M1530" s="91"/>
    </row>
    <row r="1531" ht="91.5" customHeight="1">
      <c r="M1531" s="91"/>
    </row>
    <row r="1532" ht="91.5" customHeight="1">
      <c r="M1532" s="91"/>
    </row>
    <row r="1533" ht="91.5" customHeight="1">
      <c r="M1533" s="91"/>
    </row>
    <row r="1534" ht="91.5" customHeight="1">
      <c r="M1534" s="91"/>
    </row>
    <row r="1535" ht="91.5" customHeight="1">
      <c r="M1535" s="91"/>
    </row>
    <row r="1536" ht="91.5" customHeight="1">
      <c r="M1536" s="91"/>
    </row>
    <row r="1537" ht="91.5" customHeight="1">
      <c r="M1537" s="91"/>
    </row>
    <row r="1538" ht="91.5" customHeight="1">
      <c r="M1538" s="91"/>
    </row>
    <row r="1539" ht="91.5" customHeight="1">
      <c r="M1539" s="91"/>
    </row>
    <row r="1540" ht="91.5" customHeight="1">
      <c r="M1540" s="91"/>
    </row>
    <row r="1541" ht="91.5" customHeight="1">
      <c r="M1541" s="91"/>
    </row>
    <row r="1542" ht="91.5" customHeight="1">
      <c r="M1542" s="91"/>
    </row>
    <row r="1543" ht="91.5" customHeight="1">
      <c r="M1543" s="91"/>
    </row>
    <row r="1544" ht="91.5" customHeight="1">
      <c r="M1544" s="91"/>
    </row>
    <row r="1545" ht="91.5" customHeight="1">
      <c r="M1545" s="91"/>
    </row>
    <row r="1546" ht="91.5" customHeight="1">
      <c r="M1546" s="91"/>
    </row>
    <row r="1547" ht="91.5" customHeight="1">
      <c r="M1547" s="91"/>
    </row>
    <row r="1548" ht="91.5" customHeight="1">
      <c r="M1548" s="91"/>
    </row>
    <row r="1549" ht="91.5" customHeight="1">
      <c r="M1549" s="91"/>
    </row>
    <row r="1550" ht="91.5" customHeight="1">
      <c r="M1550" s="91"/>
    </row>
    <row r="1551" ht="91.5" customHeight="1">
      <c r="M1551" s="91"/>
    </row>
    <row r="1552" ht="91.5" customHeight="1">
      <c r="M1552" s="91"/>
    </row>
    <row r="1553" ht="91.5" customHeight="1">
      <c r="M1553" s="91"/>
    </row>
    <row r="1554" ht="91.5" customHeight="1">
      <c r="M1554" s="91"/>
    </row>
    <row r="1555" ht="91.5" customHeight="1">
      <c r="M1555" s="91"/>
    </row>
    <row r="1556" ht="91.5" customHeight="1">
      <c r="M1556" s="91"/>
    </row>
    <row r="1557" ht="91.5" customHeight="1">
      <c r="M1557" s="91"/>
    </row>
    <row r="1558" ht="91.5" customHeight="1">
      <c r="M1558" s="91"/>
    </row>
    <row r="1559" ht="91.5" customHeight="1">
      <c r="M1559" s="91"/>
    </row>
    <row r="1560" ht="91.5" customHeight="1">
      <c r="M1560" s="91"/>
    </row>
    <row r="1561" ht="91.5" customHeight="1">
      <c r="M1561" s="91"/>
    </row>
    <row r="1562" ht="91.5" customHeight="1">
      <c r="M1562" s="91"/>
    </row>
    <row r="1563" ht="91.5" customHeight="1">
      <c r="M1563" s="91"/>
    </row>
    <row r="1564" ht="91.5" customHeight="1">
      <c r="M1564" s="91"/>
    </row>
    <row r="1565" ht="91.5" customHeight="1">
      <c r="M1565" s="91"/>
    </row>
    <row r="1566" ht="91.5" customHeight="1">
      <c r="M1566" s="91"/>
    </row>
    <row r="1567" ht="91.5" customHeight="1">
      <c r="M1567" s="91"/>
    </row>
    <row r="1568" ht="91.5" customHeight="1">
      <c r="M1568" s="91"/>
    </row>
    <row r="1569" ht="91.5" customHeight="1">
      <c r="M1569" s="91"/>
    </row>
    <row r="1570" ht="91.5" customHeight="1">
      <c r="M1570" s="91"/>
    </row>
    <row r="1571" ht="91.5" customHeight="1">
      <c r="M1571" s="91"/>
    </row>
    <row r="1572" ht="91.5" customHeight="1">
      <c r="M1572" s="91"/>
    </row>
    <row r="1573" ht="91.5" customHeight="1">
      <c r="M1573" s="91"/>
    </row>
    <row r="1574" ht="91.5" customHeight="1">
      <c r="M1574" s="91"/>
    </row>
    <row r="1575" ht="91.5" customHeight="1">
      <c r="M1575" s="91"/>
    </row>
    <row r="1576" ht="91.5" customHeight="1">
      <c r="M1576" s="91"/>
    </row>
    <row r="1577" ht="91.5" customHeight="1">
      <c r="M1577" s="91"/>
    </row>
    <row r="1578" ht="91.5" customHeight="1">
      <c r="M1578" s="91"/>
    </row>
    <row r="1579" ht="91.5" customHeight="1">
      <c r="M1579" s="91"/>
    </row>
    <row r="1580" ht="91.5" customHeight="1">
      <c r="M1580" s="91"/>
    </row>
    <row r="1581" ht="91.5" customHeight="1">
      <c r="M1581" s="91"/>
    </row>
    <row r="1582" ht="91.5" customHeight="1">
      <c r="M1582" s="91"/>
    </row>
    <row r="1583" ht="91.5" customHeight="1">
      <c r="M1583" s="91"/>
    </row>
    <row r="1584" ht="91.5" customHeight="1">
      <c r="M1584" s="91"/>
    </row>
    <row r="1585" ht="91.5" customHeight="1">
      <c r="M1585" s="91"/>
    </row>
    <row r="1586" ht="91.5" customHeight="1">
      <c r="M1586" s="91"/>
    </row>
    <row r="1587" ht="91.5" customHeight="1">
      <c r="M1587" s="91"/>
    </row>
    <row r="1588" ht="91.5" customHeight="1">
      <c r="M1588" s="91"/>
    </row>
    <row r="1589" ht="91.5" customHeight="1">
      <c r="M1589" s="91"/>
    </row>
    <row r="1590" ht="91.5" customHeight="1">
      <c r="M1590" s="91"/>
    </row>
    <row r="1591" ht="91.5" customHeight="1">
      <c r="M1591" s="91"/>
    </row>
    <row r="1592" ht="91.5" customHeight="1">
      <c r="M1592" s="91"/>
    </row>
    <row r="1593" ht="91.5" customHeight="1">
      <c r="M1593" s="91"/>
    </row>
    <row r="1594" ht="91.5" customHeight="1">
      <c r="M1594" s="91"/>
    </row>
    <row r="1595" ht="91.5" customHeight="1">
      <c r="M1595" s="91"/>
    </row>
    <row r="1596" ht="91.5" customHeight="1">
      <c r="M1596" s="91"/>
    </row>
    <row r="1597" ht="91.5" customHeight="1">
      <c r="M1597" s="91"/>
    </row>
    <row r="1598" ht="91.5" customHeight="1">
      <c r="M1598" s="91"/>
    </row>
    <row r="1599" ht="91.5" customHeight="1">
      <c r="M1599" s="91"/>
    </row>
    <row r="1600" ht="91.5" customHeight="1">
      <c r="M1600" s="91"/>
    </row>
    <row r="1601" ht="91.5" customHeight="1">
      <c r="M1601" s="91"/>
    </row>
    <row r="1602" ht="91.5" customHeight="1">
      <c r="M1602" s="91"/>
    </row>
    <row r="1603" ht="91.5" customHeight="1">
      <c r="M1603" s="91"/>
    </row>
    <row r="1604" ht="91.5" customHeight="1">
      <c r="M1604" s="91"/>
    </row>
    <row r="1605" ht="91.5" customHeight="1">
      <c r="M1605" s="91"/>
    </row>
    <row r="1606" ht="91.5" customHeight="1">
      <c r="M1606" s="91"/>
    </row>
    <row r="1607" ht="91.5" customHeight="1">
      <c r="M1607" s="91"/>
    </row>
    <row r="1608" ht="91.5" customHeight="1">
      <c r="M1608" s="91"/>
    </row>
    <row r="1609" ht="91.5" customHeight="1">
      <c r="M1609" s="91"/>
    </row>
    <row r="1610" ht="91.5" customHeight="1">
      <c r="M1610" s="91"/>
    </row>
    <row r="1611" ht="91.5" customHeight="1">
      <c r="M1611" s="91"/>
    </row>
    <row r="1612" ht="91.5" customHeight="1">
      <c r="M1612" s="91"/>
    </row>
    <row r="1613" ht="91.5" customHeight="1">
      <c r="M1613" s="91"/>
    </row>
    <row r="1614" ht="91.5" customHeight="1">
      <c r="M1614" s="91"/>
    </row>
    <row r="1615" ht="91.5" customHeight="1">
      <c r="M1615" s="91"/>
    </row>
    <row r="1616" ht="91.5" customHeight="1">
      <c r="M1616" s="91"/>
    </row>
    <row r="1617" ht="91.5" customHeight="1">
      <c r="M1617" s="91"/>
    </row>
    <row r="1618" ht="91.5" customHeight="1">
      <c r="M1618" s="91"/>
    </row>
    <row r="1619" ht="91.5" customHeight="1">
      <c r="M1619" s="91"/>
    </row>
    <row r="1620" ht="91.5" customHeight="1">
      <c r="M1620" s="91"/>
    </row>
    <row r="1621" ht="91.5" customHeight="1">
      <c r="M1621" s="91"/>
    </row>
    <row r="1622" ht="91.5" customHeight="1">
      <c r="M1622" s="91"/>
    </row>
    <row r="1623" ht="91.5" customHeight="1">
      <c r="M1623" s="91"/>
    </row>
    <row r="1624" ht="91.5" customHeight="1">
      <c r="M1624" s="91"/>
    </row>
    <row r="1625" ht="91.5" customHeight="1">
      <c r="M1625" s="91"/>
    </row>
    <row r="1626" ht="91.5" customHeight="1">
      <c r="M1626" s="91"/>
    </row>
    <row r="1627" ht="91.5" customHeight="1">
      <c r="M1627" s="91"/>
    </row>
    <row r="1628" ht="91.5" customHeight="1">
      <c r="M1628" s="91"/>
    </row>
    <row r="1629" ht="91.5" customHeight="1">
      <c r="M1629" s="91"/>
    </row>
    <row r="1630" ht="91.5" customHeight="1">
      <c r="M1630" s="91"/>
    </row>
    <row r="1631" ht="91.5" customHeight="1">
      <c r="M1631" s="91"/>
    </row>
    <row r="1632" ht="91.5" customHeight="1">
      <c r="M1632" s="91"/>
    </row>
    <row r="1633" ht="91.5" customHeight="1">
      <c r="M1633" s="91"/>
    </row>
    <row r="1634" ht="91.5" customHeight="1">
      <c r="M1634" s="91"/>
    </row>
    <row r="1635" ht="91.5" customHeight="1">
      <c r="M1635" s="91"/>
    </row>
    <row r="1636" ht="91.5" customHeight="1">
      <c r="M1636" s="91"/>
    </row>
    <row r="1637" ht="91.5" customHeight="1">
      <c r="M1637" s="91"/>
    </row>
    <row r="1638" ht="91.5" customHeight="1">
      <c r="M1638" s="91"/>
    </row>
    <row r="1639" ht="91.5" customHeight="1">
      <c r="M1639" s="91"/>
    </row>
    <row r="1640" ht="91.5" customHeight="1">
      <c r="M1640" s="91"/>
    </row>
    <row r="1641" ht="91.5" customHeight="1">
      <c r="M1641" s="91"/>
    </row>
    <row r="1642" ht="91.5" customHeight="1">
      <c r="M1642" s="91"/>
    </row>
    <row r="1643" ht="91.5" customHeight="1">
      <c r="M1643" s="91"/>
    </row>
    <row r="1644" ht="91.5" customHeight="1">
      <c r="M1644" s="91"/>
    </row>
    <row r="1645" ht="91.5" customHeight="1">
      <c r="M1645" s="91"/>
    </row>
    <row r="1646" ht="91.5" customHeight="1">
      <c r="M1646" s="91"/>
    </row>
    <row r="1647" ht="91.5" customHeight="1">
      <c r="M1647" s="91"/>
    </row>
    <row r="1648" ht="91.5" customHeight="1">
      <c r="M1648" s="91"/>
    </row>
    <row r="1649" ht="91.5" customHeight="1">
      <c r="M1649" s="91"/>
    </row>
    <row r="1650" ht="91.5" customHeight="1">
      <c r="M1650" s="91"/>
    </row>
    <row r="1651" ht="91.5" customHeight="1">
      <c r="M1651" s="91"/>
    </row>
    <row r="1652" ht="91.5" customHeight="1">
      <c r="M1652" s="91"/>
    </row>
    <row r="1653" ht="91.5" customHeight="1">
      <c r="M1653" s="91"/>
    </row>
    <row r="1654" ht="91.5" customHeight="1">
      <c r="M1654" s="91"/>
    </row>
    <row r="1655" ht="91.5" customHeight="1">
      <c r="M1655" s="91"/>
    </row>
    <row r="1656" ht="91.5" customHeight="1">
      <c r="M1656" s="91"/>
    </row>
    <row r="1657" ht="91.5" customHeight="1">
      <c r="M1657" s="91"/>
    </row>
    <row r="1658" ht="91.5" customHeight="1">
      <c r="M1658" s="91"/>
    </row>
    <row r="1659" ht="91.5" customHeight="1">
      <c r="M1659" s="91"/>
    </row>
    <row r="1660" ht="91.5" customHeight="1">
      <c r="M1660" s="91"/>
    </row>
    <row r="1661" ht="91.5" customHeight="1">
      <c r="M1661" s="91"/>
    </row>
    <row r="1662" ht="91.5" customHeight="1">
      <c r="M1662" s="91"/>
    </row>
    <row r="1663" ht="91.5" customHeight="1">
      <c r="M1663" s="91"/>
    </row>
    <row r="1664" ht="91.5" customHeight="1">
      <c r="M1664" s="91"/>
    </row>
    <row r="1665" ht="91.5" customHeight="1">
      <c r="M1665" s="91"/>
    </row>
    <row r="1666" ht="91.5" customHeight="1">
      <c r="M1666" s="91"/>
    </row>
    <row r="1667" ht="91.5" customHeight="1">
      <c r="M1667" s="91"/>
    </row>
    <row r="1668" ht="91.5" customHeight="1">
      <c r="M1668" s="91"/>
    </row>
    <row r="1669" ht="91.5" customHeight="1">
      <c r="M1669" s="91"/>
    </row>
    <row r="1670" ht="91.5" customHeight="1">
      <c r="M1670" s="91"/>
    </row>
    <row r="1671" ht="91.5" customHeight="1">
      <c r="M1671" s="91"/>
    </row>
    <row r="1672" ht="91.5" customHeight="1">
      <c r="M1672" s="91"/>
    </row>
    <row r="1673" ht="91.5" customHeight="1">
      <c r="M1673" s="91"/>
    </row>
    <row r="1674" ht="91.5" customHeight="1">
      <c r="M1674" s="91"/>
    </row>
    <row r="1675" ht="91.5" customHeight="1">
      <c r="M1675" s="91"/>
    </row>
    <row r="1676" ht="91.5" customHeight="1">
      <c r="M1676" s="91"/>
    </row>
    <row r="1677" ht="91.5" customHeight="1">
      <c r="M1677" s="91"/>
    </row>
    <row r="1678" ht="91.5" customHeight="1">
      <c r="M1678" s="91"/>
    </row>
    <row r="1679" ht="91.5" customHeight="1">
      <c r="M1679" s="91"/>
    </row>
    <row r="1680" ht="91.5" customHeight="1">
      <c r="M1680" s="91"/>
    </row>
    <row r="1681" ht="91.5" customHeight="1">
      <c r="M1681" s="91"/>
    </row>
    <row r="1682" ht="91.5" customHeight="1">
      <c r="M1682" s="91"/>
    </row>
    <row r="1683" ht="91.5" customHeight="1">
      <c r="M1683" s="91"/>
    </row>
    <row r="1684" ht="91.5" customHeight="1">
      <c r="M1684" s="91"/>
    </row>
    <row r="1685" ht="91.5" customHeight="1">
      <c r="M1685" s="91"/>
    </row>
    <row r="1686" ht="91.5" customHeight="1">
      <c r="M1686" s="91"/>
    </row>
    <row r="1687" ht="91.5" customHeight="1">
      <c r="M1687" s="91"/>
    </row>
    <row r="1688" ht="91.5" customHeight="1">
      <c r="M1688" s="91"/>
    </row>
    <row r="1689" ht="91.5" customHeight="1">
      <c r="M1689" s="91"/>
    </row>
    <row r="1690" ht="91.5" customHeight="1">
      <c r="M1690" s="91"/>
    </row>
    <row r="1691" ht="91.5" customHeight="1">
      <c r="M1691" s="91"/>
    </row>
    <row r="1692" ht="91.5" customHeight="1">
      <c r="M1692" s="91"/>
    </row>
    <row r="1693" ht="91.5" customHeight="1">
      <c r="M1693" s="91"/>
    </row>
    <row r="1694" ht="91.5" customHeight="1">
      <c r="M1694" s="91"/>
    </row>
    <row r="1695" ht="91.5" customHeight="1">
      <c r="M1695" s="91"/>
    </row>
    <row r="1696" ht="91.5" customHeight="1">
      <c r="M1696" s="91"/>
    </row>
    <row r="1697" ht="91.5" customHeight="1">
      <c r="M1697" s="91"/>
    </row>
    <row r="1698" ht="91.5" customHeight="1">
      <c r="M1698" s="91"/>
    </row>
    <row r="1699" ht="91.5" customHeight="1">
      <c r="M1699" s="91"/>
    </row>
    <row r="1700" ht="91.5" customHeight="1">
      <c r="M1700" s="91"/>
    </row>
    <row r="1701" ht="91.5" customHeight="1">
      <c r="M1701" s="91"/>
    </row>
    <row r="1702" ht="91.5" customHeight="1">
      <c r="M1702" s="91"/>
    </row>
    <row r="1703" ht="91.5" customHeight="1">
      <c r="M1703" s="91"/>
    </row>
    <row r="1704" ht="91.5" customHeight="1">
      <c r="M1704" s="91"/>
    </row>
    <row r="1705" ht="91.5" customHeight="1">
      <c r="M1705" s="91"/>
    </row>
    <row r="1706" ht="91.5" customHeight="1">
      <c r="M1706" s="91"/>
    </row>
    <row r="1707" ht="91.5" customHeight="1">
      <c r="M1707" s="91"/>
    </row>
    <row r="1708" ht="91.5" customHeight="1">
      <c r="M1708" s="91"/>
    </row>
    <row r="1709" ht="91.5" customHeight="1">
      <c r="M1709" s="91"/>
    </row>
    <row r="1710" ht="91.5" customHeight="1">
      <c r="M1710" s="91"/>
    </row>
    <row r="1711" ht="91.5" customHeight="1">
      <c r="M1711" s="91"/>
    </row>
    <row r="1712" ht="91.5" customHeight="1">
      <c r="M1712" s="91"/>
    </row>
    <row r="1713" ht="91.5" customHeight="1">
      <c r="M1713" s="91"/>
    </row>
    <row r="1714" ht="91.5" customHeight="1">
      <c r="M1714" s="91"/>
    </row>
    <row r="1715" ht="91.5" customHeight="1">
      <c r="M1715" s="91"/>
    </row>
    <row r="1716" ht="91.5" customHeight="1">
      <c r="M1716" s="91"/>
    </row>
    <row r="1717" ht="91.5" customHeight="1">
      <c r="M1717" s="91"/>
    </row>
    <row r="1718" ht="91.5" customHeight="1">
      <c r="M1718" s="91"/>
    </row>
    <row r="1719" ht="91.5" customHeight="1">
      <c r="M1719" s="91"/>
    </row>
    <row r="1720" ht="91.5" customHeight="1">
      <c r="M1720" s="91"/>
    </row>
    <row r="1721" ht="91.5" customHeight="1">
      <c r="M1721" s="91"/>
    </row>
    <row r="1722" ht="91.5" customHeight="1">
      <c r="M1722" s="91"/>
    </row>
    <row r="1723" ht="91.5" customHeight="1">
      <c r="M1723" s="91"/>
    </row>
    <row r="1724" ht="91.5" customHeight="1">
      <c r="M1724" s="91"/>
    </row>
    <row r="1725" ht="91.5" customHeight="1">
      <c r="M1725" s="91"/>
    </row>
    <row r="1726" ht="91.5" customHeight="1">
      <c r="M1726" s="91"/>
    </row>
    <row r="1727" ht="91.5" customHeight="1">
      <c r="M1727" s="91"/>
    </row>
    <row r="1728" ht="91.5" customHeight="1">
      <c r="M1728" s="91"/>
    </row>
    <row r="1729" ht="91.5" customHeight="1">
      <c r="M1729" s="91"/>
    </row>
    <row r="1730" ht="91.5" customHeight="1">
      <c r="M1730" s="91"/>
    </row>
    <row r="1731" ht="91.5" customHeight="1">
      <c r="M1731" s="91"/>
    </row>
    <row r="1732" ht="91.5" customHeight="1">
      <c r="M1732" s="91"/>
    </row>
    <row r="1733" ht="91.5" customHeight="1">
      <c r="M1733" s="91"/>
    </row>
    <row r="1734" ht="91.5" customHeight="1">
      <c r="M1734" s="91"/>
    </row>
    <row r="1735" ht="91.5" customHeight="1">
      <c r="M1735" s="91"/>
    </row>
    <row r="1736" ht="91.5" customHeight="1">
      <c r="M1736" s="91"/>
    </row>
    <row r="1737" ht="91.5" customHeight="1">
      <c r="M1737" s="91"/>
    </row>
    <row r="1738" ht="91.5" customHeight="1">
      <c r="M1738" s="91"/>
    </row>
    <row r="1739" ht="91.5" customHeight="1">
      <c r="M1739" s="91"/>
    </row>
    <row r="1740" ht="91.5" customHeight="1">
      <c r="M1740" s="91"/>
    </row>
    <row r="1741" ht="91.5" customHeight="1">
      <c r="M1741" s="91"/>
    </row>
    <row r="1742" ht="91.5" customHeight="1">
      <c r="M1742" s="91"/>
    </row>
    <row r="1743" ht="91.5" customHeight="1">
      <c r="M1743" s="91"/>
    </row>
    <row r="1744" ht="91.5" customHeight="1">
      <c r="M1744" s="91"/>
    </row>
    <row r="1745" ht="91.5" customHeight="1">
      <c r="M1745" s="91"/>
    </row>
    <row r="1746" ht="91.5" customHeight="1">
      <c r="M1746" s="91"/>
    </row>
    <row r="1747" ht="91.5" customHeight="1">
      <c r="M1747" s="91"/>
    </row>
    <row r="1748" ht="91.5" customHeight="1">
      <c r="M1748" s="91"/>
    </row>
    <row r="1749" ht="91.5" customHeight="1">
      <c r="M1749" s="91"/>
    </row>
    <row r="1750" ht="91.5" customHeight="1">
      <c r="M1750" s="91"/>
    </row>
    <row r="1751" ht="91.5" customHeight="1">
      <c r="M1751" s="91"/>
    </row>
    <row r="1752" ht="91.5" customHeight="1">
      <c r="M1752" s="91"/>
    </row>
    <row r="1753" ht="91.5" customHeight="1">
      <c r="M1753" s="91"/>
    </row>
    <row r="1754" ht="91.5" customHeight="1">
      <c r="M1754" s="91"/>
    </row>
    <row r="1755" ht="91.5" customHeight="1">
      <c r="M1755" s="91"/>
    </row>
    <row r="1756" ht="91.5" customHeight="1">
      <c r="M1756" s="91"/>
    </row>
    <row r="1757" ht="91.5" customHeight="1">
      <c r="M1757" s="91"/>
    </row>
    <row r="1758" ht="91.5" customHeight="1">
      <c r="M1758" s="91"/>
    </row>
    <row r="1759" ht="91.5" customHeight="1">
      <c r="M1759" s="91"/>
    </row>
    <row r="1760" ht="91.5" customHeight="1">
      <c r="M1760" s="91"/>
    </row>
    <row r="1761" ht="91.5" customHeight="1">
      <c r="M1761" s="91"/>
    </row>
    <row r="1762" ht="91.5" customHeight="1">
      <c r="M1762" s="91"/>
    </row>
    <row r="1763" ht="91.5" customHeight="1">
      <c r="M1763" s="91"/>
    </row>
    <row r="1764" ht="91.5" customHeight="1">
      <c r="M1764" s="91"/>
    </row>
    <row r="1765" ht="91.5" customHeight="1">
      <c r="M1765" s="91"/>
    </row>
    <row r="1766" ht="91.5" customHeight="1">
      <c r="M1766" s="91"/>
    </row>
    <row r="1767" ht="91.5" customHeight="1">
      <c r="M1767" s="91"/>
    </row>
    <row r="1768" ht="91.5" customHeight="1">
      <c r="M1768" s="91"/>
    </row>
    <row r="1769" ht="91.5" customHeight="1">
      <c r="M1769" s="91"/>
    </row>
    <row r="1770" ht="91.5" customHeight="1">
      <c r="M1770" s="91"/>
    </row>
    <row r="1771" ht="91.5" customHeight="1">
      <c r="M1771" s="91"/>
    </row>
    <row r="1772" ht="91.5" customHeight="1">
      <c r="M1772" s="91"/>
    </row>
    <row r="1773" ht="91.5" customHeight="1">
      <c r="M1773" s="91"/>
    </row>
    <row r="1774" ht="91.5" customHeight="1">
      <c r="M1774" s="91"/>
    </row>
    <row r="1775" ht="91.5" customHeight="1">
      <c r="M1775" s="91"/>
    </row>
    <row r="1776" ht="91.5" customHeight="1">
      <c r="M1776" s="91"/>
    </row>
    <row r="1777" ht="91.5" customHeight="1">
      <c r="M1777" s="91"/>
    </row>
    <row r="1778" ht="91.5" customHeight="1">
      <c r="M1778" s="91"/>
    </row>
    <row r="1779" ht="91.5" customHeight="1">
      <c r="M1779" s="91"/>
    </row>
    <row r="1780" ht="91.5" customHeight="1">
      <c r="M1780" s="91"/>
    </row>
    <row r="1781" ht="91.5" customHeight="1">
      <c r="M1781" s="91"/>
    </row>
    <row r="1782" ht="91.5" customHeight="1">
      <c r="M1782" s="91"/>
    </row>
    <row r="1783" ht="91.5" customHeight="1">
      <c r="M1783" s="91"/>
    </row>
    <row r="1784" ht="91.5" customHeight="1">
      <c r="M1784" s="91"/>
    </row>
    <row r="1785" ht="91.5" customHeight="1">
      <c r="M1785" s="91"/>
    </row>
    <row r="1786" ht="91.5" customHeight="1">
      <c r="M1786" s="91"/>
    </row>
    <row r="1787" ht="91.5" customHeight="1">
      <c r="M1787" s="91"/>
    </row>
    <row r="1788" ht="91.5" customHeight="1">
      <c r="M1788" s="91"/>
    </row>
    <row r="1789" ht="91.5" customHeight="1">
      <c r="M1789" s="91"/>
    </row>
    <row r="1790" ht="91.5" customHeight="1">
      <c r="M1790" s="91"/>
    </row>
    <row r="1791" ht="91.5" customHeight="1">
      <c r="M1791" s="91"/>
    </row>
    <row r="1792" ht="91.5" customHeight="1">
      <c r="M1792" s="91"/>
    </row>
    <row r="1793" ht="91.5" customHeight="1">
      <c r="M1793" s="91"/>
    </row>
    <row r="1794" ht="91.5" customHeight="1">
      <c r="M1794" s="91"/>
    </row>
    <row r="1795" ht="91.5" customHeight="1">
      <c r="M1795" s="91"/>
    </row>
    <row r="1796" ht="91.5" customHeight="1">
      <c r="M1796" s="91"/>
    </row>
    <row r="1797" ht="91.5" customHeight="1">
      <c r="M1797" s="91"/>
    </row>
    <row r="1798" ht="91.5" customHeight="1">
      <c r="M1798" s="91"/>
    </row>
    <row r="1799" ht="91.5" customHeight="1">
      <c r="M1799" s="91"/>
    </row>
    <row r="1800" ht="91.5" customHeight="1">
      <c r="M1800" s="91"/>
    </row>
    <row r="1801" ht="91.5" customHeight="1">
      <c r="M1801" s="91"/>
    </row>
    <row r="1802" ht="91.5" customHeight="1">
      <c r="M1802" s="91"/>
    </row>
    <row r="1803" ht="91.5" customHeight="1">
      <c r="M1803" s="91"/>
    </row>
    <row r="1804" ht="91.5" customHeight="1">
      <c r="M1804" s="91"/>
    </row>
    <row r="1805" ht="91.5" customHeight="1">
      <c r="M1805" s="91"/>
    </row>
    <row r="1806" ht="91.5" customHeight="1">
      <c r="M1806" s="91"/>
    </row>
    <row r="1807" ht="91.5" customHeight="1">
      <c r="M1807" s="91"/>
    </row>
    <row r="1808" ht="91.5" customHeight="1">
      <c r="M1808" s="91"/>
    </row>
    <row r="1809" ht="91.5" customHeight="1">
      <c r="M1809" s="91"/>
    </row>
    <row r="1810" ht="91.5" customHeight="1">
      <c r="M1810" s="91"/>
    </row>
    <row r="1811" ht="91.5" customHeight="1">
      <c r="M1811" s="91"/>
    </row>
    <row r="1812" ht="91.5" customHeight="1">
      <c r="M1812" s="91"/>
    </row>
    <row r="1813" ht="91.5" customHeight="1">
      <c r="M1813" s="91"/>
    </row>
    <row r="1814" ht="91.5" customHeight="1">
      <c r="M1814" s="91"/>
    </row>
    <row r="1815" ht="91.5" customHeight="1">
      <c r="M1815" s="91"/>
    </row>
    <row r="1816" ht="91.5" customHeight="1">
      <c r="M1816" s="91"/>
    </row>
    <row r="1817" ht="91.5" customHeight="1">
      <c r="M1817" s="91"/>
    </row>
    <row r="1818" ht="91.5" customHeight="1">
      <c r="M1818" s="91"/>
    </row>
    <row r="1819" ht="91.5" customHeight="1">
      <c r="M1819" s="91"/>
    </row>
    <row r="1820" ht="91.5" customHeight="1">
      <c r="M1820" s="91"/>
    </row>
    <row r="1821" ht="91.5" customHeight="1">
      <c r="M1821" s="91"/>
    </row>
    <row r="1822" ht="91.5" customHeight="1">
      <c r="M1822" s="91"/>
    </row>
    <row r="1823" ht="91.5" customHeight="1">
      <c r="M1823" s="91"/>
    </row>
    <row r="1824" ht="91.5" customHeight="1">
      <c r="M1824" s="91"/>
    </row>
    <row r="1825" ht="91.5" customHeight="1">
      <c r="M1825" s="91"/>
    </row>
    <row r="1826" ht="91.5" customHeight="1">
      <c r="M1826" s="91"/>
    </row>
    <row r="1827" ht="91.5" customHeight="1">
      <c r="M1827" s="91"/>
    </row>
    <row r="1828" ht="91.5" customHeight="1">
      <c r="M1828" s="91"/>
    </row>
    <row r="1829" ht="91.5" customHeight="1">
      <c r="M1829" s="91"/>
    </row>
    <row r="1830" ht="91.5" customHeight="1">
      <c r="M1830" s="91"/>
    </row>
    <row r="1831" ht="91.5" customHeight="1">
      <c r="M1831" s="91"/>
    </row>
    <row r="1832" ht="91.5" customHeight="1">
      <c r="M1832" s="91"/>
    </row>
    <row r="1833" ht="91.5" customHeight="1">
      <c r="M1833" s="91"/>
    </row>
    <row r="1834" ht="91.5" customHeight="1">
      <c r="M1834" s="91"/>
    </row>
    <row r="1835" ht="91.5" customHeight="1">
      <c r="M1835" s="91"/>
    </row>
    <row r="1836" ht="91.5" customHeight="1">
      <c r="M1836" s="91"/>
    </row>
    <row r="1837" ht="91.5" customHeight="1">
      <c r="M1837" s="91"/>
    </row>
    <row r="1838" ht="91.5" customHeight="1">
      <c r="M1838" s="91"/>
    </row>
    <row r="1839" ht="91.5" customHeight="1">
      <c r="M1839" s="91"/>
    </row>
    <row r="1840" ht="91.5" customHeight="1">
      <c r="M1840" s="91"/>
    </row>
    <row r="1841" ht="91.5" customHeight="1">
      <c r="M1841" s="91"/>
    </row>
    <row r="1842" ht="91.5" customHeight="1">
      <c r="M1842" s="91"/>
    </row>
    <row r="1843" ht="91.5" customHeight="1">
      <c r="M1843" s="91"/>
    </row>
    <row r="1844" ht="91.5" customHeight="1">
      <c r="M1844" s="91"/>
    </row>
    <row r="1845" ht="91.5" customHeight="1">
      <c r="M1845" s="91"/>
    </row>
    <row r="1846" ht="91.5" customHeight="1">
      <c r="M1846" s="91"/>
    </row>
    <row r="1847" ht="91.5" customHeight="1">
      <c r="M1847" s="91"/>
    </row>
    <row r="1848" ht="91.5" customHeight="1">
      <c r="M1848" s="91"/>
    </row>
    <row r="1849" ht="91.5" customHeight="1">
      <c r="M1849" s="91"/>
    </row>
    <row r="1850" ht="91.5" customHeight="1">
      <c r="M1850" s="91"/>
    </row>
    <row r="1851" ht="91.5" customHeight="1">
      <c r="M1851" s="91"/>
    </row>
    <row r="1852" ht="91.5" customHeight="1">
      <c r="M1852" s="91"/>
    </row>
    <row r="1853" ht="91.5" customHeight="1">
      <c r="M1853" s="91"/>
    </row>
    <row r="1854" ht="91.5" customHeight="1">
      <c r="M1854" s="91"/>
    </row>
    <row r="1855" ht="91.5" customHeight="1">
      <c r="M1855" s="91"/>
    </row>
    <row r="1856" ht="91.5" customHeight="1">
      <c r="M1856" s="91"/>
    </row>
    <row r="1857" ht="91.5" customHeight="1">
      <c r="M1857" s="91"/>
    </row>
    <row r="1858" ht="91.5" customHeight="1">
      <c r="M1858" s="91"/>
    </row>
    <row r="1859" ht="91.5" customHeight="1">
      <c r="M1859" s="91"/>
    </row>
    <row r="1860" ht="91.5" customHeight="1">
      <c r="M1860" s="91"/>
    </row>
    <row r="1861" ht="91.5" customHeight="1">
      <c r="M1861" s="91"/>
    </row>
    <row r="1862" ht="91.5" customHeight="1">
      <c r="M1862" s="91"/>
    </row>
    <row r="1863" ht="91.5" customHeight="1">
      <c r="M1863" s="91"/>
    </row>
    <row r="1864" ht="91.5" customHeight="1">
      <c r="M1864" s="91"/>
    </row>
    <row r="1865" ht="91.5" customHeight="1">
      <c r="M1865" s="91"/>
    </row>
    <row r="1866" ht="91.5" customHeight="1">
      <c r="M1866" s="91"/>
    </row>
    <row r="1867" ht="91.5" customHeight="1">
      <c r="M1867" s="91"/>
    </row>
    <row r="1868" ht="91.5" customHeight="1">
      <c r="M1868" s="91"/>
    </row>
    <row r="1869" ht="91.5" customHeight="1">
      <c r="M1869" s="91"/>
    </row>
    <row r="1870" ht="91.5" customHeight="1">
      <c r="M1870" s="91"/>
    </row>
    <row r="1871" ht="91.5" customHeight="1">
      <c r="M1871" s="91"/>
    </row>
    <row r="1872" ht="91.5" customHeight="1">
      <c r="M1872" s="91"/>
    </row>
    <row r="1873" ht="91.5" customHeight="1">
      <c r="M1873" s="91"/>
    </row>
    <row r="1874" ht="91.5" customHeight="1">
      <c r="M1874" s="91"/>
    </row>
    <row r="1875" ht="91.5" customHeight="1">
      <c r="M1875" s="91"/>
    </row>
    <row r="1876" ht="91.5" customHeight="1">
      <c r="M1876" s="91"/>
    </row>
    <row r="1877" ht="91.5" customHeight="1">
      <c r="M1877" s="91"/>
    </row>
    <row r="1878" ht="91.5" customHeight="1">
      <c r="M1878" s="91"/>
    </row>
    <row r="1879" ht="91.5" customHeight="1">
      <c r="M1879" s="91"/>
    </row>
    <row r="1880" ht="91.5" customHeight="1">
      <c r="M1880" s="91"/>
    </row>
    <row r="1881" ht="91.5" customHeight="1">
      <c r="M1881" s="91"/>
    </row>
    <row r="1882" ht="91.5" customHeight="1">
      <c r="M1882" s="91"/>
    </row>
    <row r="1883" ht="91.5" customHeight="1">
      <c r="M1883" s="91"/>
    </row>
    <row r="1884" ht="91.5" customHeight="1">
      <c r="M1884" s="91"/>
    </row>
    <row r="1885" ht="91.5" customHeight="1">
      <c r="M1885" s="91"/>
    </row>
    <row r="1886" ht="91.5" customHeight="1">
      <c r="M1886" s="91"/>
    </row>
    <row r="1887" ht="91.5" customHeight="1">
      <c r="M1887" s="91"/>
    </row>
    <row r="1888" ht="91.5" customHeight="1">
      <c r="M1888" s="91"/>
    </row>
    <row r="1889" ht="91.5" customHeight="1">
      <c r="M1889" s="91"/>
    </row>
    <row r="1890" ht="91.5" customHeight="1">
      <c r="M1890" s="91"/>
    </row>
    <row r="1891" ht="91.5" customHeight="1">
      <c r="M1891" s="91"/>
    </row>
    <row r="1892" ht="91.5" customHeight="1">
      <c r="M1892" s="91"/>
    </row>
    <row r="1893" ht="91.5" customHeight="1">
      <c r="M1893" s="91"/>
    </row>
    <row r="1894" ht="91.5" customHeight="1">
      <c r="M1894" s="91"/>
    </row>
    <row r="1895" ht="91.5" customHeight="1">
      <c r="M1895" s="91"/>
    </row>
    <row r="1896" ht="91.5" customHeight="1">
      <c r="M1896" s="91"/>
    </row>
    <row r="1897" ht="91.5" customHeight="1">
      <c r="M1897" s="91"/>
    </row>
    <row r="1898" ht="91.5" customHeight="1">
      <c r="M1898" s="91"/>
    </row>
    <row r="1899" ht="91.5" customHeight="1">
      <c r="M1899" s="91"/>
    </row>
    <row r="1900" ht="91.5" customHeight="1">
      <c r="M1900" s="91"/>
    </row>
    <row r="1901" ht="91.5" customHeight="1">
      <c r="M1901" s="91"/>
    </row>
    <row r="1902" ht="91.5" customHeight="1">
      <c r="M1902" s="91"/>
    </row>
    <row r="1903" ht="91.5" customHeight="1">
      <c r="M1903" s="91"/>
    </row>
    <row r="1904" ht="91.5" customHeight="1">
      <c r="M1904" s="91"/>
    </row>
    <row r="1905" ht="91.5" customHeight="1">
      <c r="M1905" s="91"/>
    </row>
    <row r="1906" ht="91.5" customHeight="1">
      <c r="M1906" s="91"/>
    </row>
    <row r="1907" ht="91.5" customHeight="1">
      <c r="M1907" s="91"/>
    </row>
    <row r="1908" ht="91.5" customHeight="1">
      <c r="M1908" s="91"/>
    </row>
    <row r="1909" ht="91.5" customHeight="1">
      <c r="M1909" s="91"/>
    </row>
    <row r="1910" ht="91.5" customHeight="1">
      <c r="M1910" s="91"/>
    </row>
    <row r="1911" ht="91.5" customHeight="1">
      <c r="M1911" s="91"/>
    </row>
    <row r="1912" ht="91.5" customHeight="1">
      <c r="M1912" s="91"/>
    </row>
    <row r="1913" ht="91.5" customHeight="1">
      <c r="M1913" s="91"/>
    </row>
    <row r="1914" ht="91.5" customHeight="1">
      <c r="M1914" s="91"/>
    </row>
    <row r="1915" ht="91.5" customHeight="1">
      <c r="M1915" s="91"/>
    </row>
    <row r="1916" ht="91.5" customHeight="1">
      <c r="M1916" s="91"/>
    </row>
    <row r="1917" ht="91.5" customHeight="1">
      <c r="M1917" s="91"/>
    </row>
    <row r="1918" ht="91.5" customHeight="1">
      <c r="M1918" s="91"/>
    </row>
    <row r="1919" ht="91.5" customHeight="1">
      <c r="M1919" s="91"/>
    </row>
    <row r="1920" ht="91.5" customHeight="1">
      <c r="M1920" s="91"/>
    </row>
    <row r="1921" ht="91.5" customHeight="1">
      <c r="M1921" s="91"/>
    </row>
    <row r="1922" ht="91.5" customHeight="1">
      <c r="M1922" s="91"/>
    </row>
    <row r="1923" ht="91.5" customHeight="1">
      <c r="M1923" s="91"/>
    </row>
    <row r="1924" ht="91.5" customHeight="1">
      <c r="M1924" s="91"/>
    </row>
    <row r="1925" ht="91.5" customHeight="1">
      <c r="M1925" s="91"/>
    </row>
    <row r="1926" ht="91.5" customHeight="1">
      <c r="M1926" s="91"/>
    </row>
    <row r="1927" ht="91.5" customHeight="1">
      <c r="M1927" s="91"/>
    </row>
    <row r="1928" ht="91.5" customHeight="1">
      <c r="M1928" s="91"/>
    </row>
    <row r="1929" ht="91.5" customHeight="1">
      <c r="M1929" s="91"/>
    </row>
    <row r="1930" ht="91.5" customHeight="1">
      <c r="M1930" s="91"/>
    </row>
    <row r="1931" ht="91.5" customHeight="1">
      <c r="M1931" s="91"/>
    </row>
    <row r="1932" ht="91.5" customHeight="1">
      <c r="M1932" s="91"/>
    </row>
    <row r="1933" ht="91.5" customHeight="1">
      <c r="M1933" s="91"/>
    </row>
    <row r="1934" ht="91.5" customHeight="1">
      <c r="M1934" s="91"/>
    </row>
    <row r="1935" ht="91.5" customHeight="1">
      <c r="M1935" s="91"/>
    </row>
    <row r="1936" ht="91.5" customHeight="1">
      <c r="M1936" s="91"/>
    </row>
    <row r="1937" ht="91.5" customHeight="1">
      <c r="M1937" s="91"/>
    </row>
    <row r="1938" ht="91.5" customHeight="1">
      <c r="M1938" s="91"/>
    </row>
    <row r="1939" ht="91.5" customHeight="1">
      <c r="M1939" s="91"/>
    </row>
    <row r="1940" ht="91.5" customHeight="1">
      <c r="M1940" s="91"/>
    </row>
    <row r="1941" ht="91.5" customHeight="1">
      <c r="M1941" s="91"/>
    </row>
    <row r="1942" ht="91.5" customHeight="1">
      <c r="M1942" s="91"/>
    </row>
    <row r="1943" ht="91.5" customHeight="1">
      <c r="M1943" s="91"/>
    </row>
    <row r="1944" ht="91.5" customHeight="1">
      <c r="M1944" s="91"/>
    </row>
    <row r="1945" ht="91.5" customHeight="1">
      <c r="M1945" s="91"/>
    </row>
    <row r="1946" ht="91.5" customHeight="1">
      <c r="M1946" s="91"/>
    </row>
    <row r="1947" ht="91.5" customHeight="1">
      <c r="M1947" s="91"/>
    </row>
    <row r="1948" ht="91.5" customHeight="1">
      <c r="M1948" s="91"/>
    </row>
    <row r="1949" ht="91.5" customHeight="1">
      <c r="M1949" s="91"/>
    </row>
    <row r="1950" ht="91.5" customHeight="1">
      <c r="M1950" s="91"/>
    </row>
    <row r="1951" ht="91.5" customHeight="1">
      <c r="M1951" s="91"/>
    </row>
    <row r="1952" ht="91.5" customHeight="1">
      <c r="M1952" s="91"/>
    </row>
    <row r="1953" ht="91.5" customHeight="1">
      <c r="M1953" s="91"/>
    </row>
    <row r="1954" ht="91.5" customHeight="1">
      <c r="M1954" s="91"/>
    </row>
    <row r="1955" ht="91.5" customHeight="1">
      <c r="M1955" s="91"/>
    </row>
    <row r="1956" ht="91.5" customHeight="1">
      <c r="M1956" s="91"/>
    </row>
    <row r="1957" ht="91.5" customHeight="1">
      <c r="M1957" s="91"/>
    </row>
    <row r="1958" ht="91.5" customHeight="1">
      <c r="M1958" s="91"/>
    </row>
    <row r="1959" ht="91.5" customHeight="1">
      <c r="M1959" s="91"/>
    </row>
    <row r="1960" ht="91.5" customHeight="1">
      <c r="M1960" s="91"/>
    </row>
    <row r="1961" ht="91.5" customHeight="1">
      <c r="M1961" s="91"/>
    </row>
    <row r="1962" ht="91.5" customHeight="1">
      <c r="M1962" s="91"/>
    </row>
    <row r="1963" ht="91.5" customHeight="1">
      <c r="M1963" s="91"/>
    </row>
    <row r="1964" ht="91.5" customHeight="1">
      <c r="M1964" s="91"/>
    </row>
    <row r="1965" ht="91.5" customHeight="1">
      <c r="M1965" s="91"/>
    </row>
    <row r="1966" ht="91.5" customHeight="1">
      <c r="M1966" s="91"/>
    </row>
    <row r="1967" ht="91.5" customHeight="1">
      <c r="M1967" s="91"/>
    </row>
    <row r="1968" ht="91.5" customHeight="1">
      <c r="M1968" s="91"/>
    </row>
    <row r="1969" ht="91.5" customHeight="1">
      <c r="M1969" s="91"/>
    </row>
    <row r="1970" ht="91.5" customHeight="1">
      <c r="M1970" s="91"/>
    </row>
    <row r="1971" ht="91.5" customHeight="1">
      <c r="M1971" s="91"/>
    </row>
    <row r="1972" ht="91.5" customHeight="1">
      <c r="M1972" s="91"/>
    </row>
    <row r="1973" ht="91.5" customHeight="1">
      <c r="M1973" s="91"/>
    </row>
    <row r="1974" ht="91.5" customHeight="1">
      <c r="M1974" s="91"/>
    </row>
    <row r="1975" ht="91.5" customHeight="1">
      <c r="M1975" s="91"/>
    </row>
    <row r="1976" ht="91.5" customHeight="1">
      <c r="M1976" s="91"/>
    </row>
    <row r="1977" ht="91.5" customHeight="1">
      <c r="M1977" s="91"/>
    </row>
    <row r="1978" ht="91.5" customHeight="1">
      <c r="M1978" s="91"/>
    </row>
    <row r="1979" ht="91.5" customHeight="1">
      <c r="M1979" s="91"/>
    </row>
    <row r="1980" ht="91.5" customHeight="1">
      <c r="M1980" s="91"/>
    </row>
    <row r="1981" ht="91.5" customHeight="1">
      <c r="M1981" s="91"/>
    </row>
    <row r="1982" ht="91.5" customHeight="1">
      <c r="M1982" s="91"/>
    </row>
    <row r="1983" ht="91.5" customHeight="1">
      <c r="M1983" s="91"/>
    </row>
    <row r="1984" ht="91.5" customHeight="1">
      <c r="M1984" s="91"/>
    </row>
    <row r="1985" ht="91.5" customHeight="1">
      <c r="M1985" s="91"/>
    </row>
    <row r="1986" ht="91.5" customHeight="1">
      <c r="M1986" s="91"/>
    </row>
    <row r="1987" ht="91.5" customHeight="1">
      <c r="M1987" s="91"/>
    </row>
    <row r="1988" ht="91.5" customHeight="1">
      <c r="M1988" s="91"/>
    </row>
    <row r="1989" ht="91.5" customHeight="1">
      <c r="M1989" s="91"/>
    </row>
    <row r="1990" ht="91.5" customHeight="1">
      <c r="M1990" s="91"/>
    </row>
    <row r="1991" ht="91.5" customHeight="1">
      <c r="M1991" s="91"/>
    </row>
    <row r="1992" ht="91.5" customHeight="1">
      <c r="M1992" s="91"/>
    </row>
    <row r="1993" ht="91.5" customHeight="1">
      <c r="M1993" s="91"/>
    </row>
    <row r="1994" ht="91.5" customHeight="1">
      <c r="M1994" s="91"/>
    </row>
    <row r="1995" ht="91.5" customHeight="1">
      <c r="M1995" s="91"/>
    </row>
    <row r="1996" ht="91.5" customHeight="1">
      <c r="M1996" s="91"/>
    </row>
    <row r="1997" ht="91.5" customHeight="1">
      <c r="M1997" s="91"/>
    </row>
    <row r="1998" ht="91.5" customHeight="1">
      <c r="M1998" s="91"/>
    </row>
    <row r="1999" ht="91.5" customHeight="1">
      <c r="M1999" s="91"/>
    </row>
    <row r="2000" ht="91.5" customHeight="1">
      <c r="M2000" s="91"/>
    </row>
    <row r="2001" ht="91.5" customHeight="1">
      <c r="M2001" s="91"/>
    </row>
    <row r="2002" ht="91.5" customHeight="1">
      <c r="M2002" s="91"/>
    </row>
    <row r="2003" ht="91.5" customHeight="1">
      <c r="M2003" s="91"/>
    </row>
    <row r="2004" ht="91.5" customHeight="1">
      <c r="M2004" s="91"/>
    </row>
    <row r="2005" ht="91.5" customHeight="1">
      <c r="M2005" s="91"/>
    </row>
    <row r="2006" ht="91.5" customHeight="1">
      <c r="M2006" s="91"/>
    </row>
    <row r="2007" ht="91.5" customHeight="1">
      <c r="M2007" s="91"/>
    </row>
    <row r="2008" ht="91.5" customHeight="1">
      <c r="M2008" s="91"/>
    </row>
    <row r="2009" ht="91.5" customHeight="1">
      <c r="M2009" s="91"/>
    </row>
    <row r="2010" ht="91.5" customHeight="1">
      <c r="M2010" s="91"/>
    </row>
    <row r="2011" ht="91.5" customHeight="1">
      <c r="M2011" s="91"/>
    </row>
    <row r="2012" ht="91.5" customHeight="1">
      <c r="M2012" s="91"/>
    </row>
    <row r="2013" ht="91.5" customHeight="1">
      <c r="M2013" s="91"/>
    </row>
    <row r="2014" ht="91.5" customHeight="1">
      <c r="M2014" s="91"/>
    </row>
    <row r="2015" ht="91.5" customHeight="1">
      <c r="M2015" s="91"/>
    </row>
    <row r="2016" ht="91.5" customHeight="1">
      <c r="M2016" s="91"/>
    </row>
    <row r="2017" ht="91.5" customHeight="1">
      <c r="M2017" s="91"/>
    </row>
    <row r="2018" ht="91.5" customHeight="1">
      <c r="M2018" s="91"/>
    </row>
    <row r="2019" ht="91.5" customHeight="1">
      <c r="M2019" s="91"/>
    </row>
    <row r="2020" ht="91.5" customHeight="1">
      <c r="M2020" s="91"/>
    </row>
    <row r="2021" ht="91.5" customHeight="1">
      <c r="M2021" s="91"/>
    </row>
    <row r="2022" ht="91.5" customHeight="1">
      <c r="M2022" s="91"/>
    </row>
    <row r="2023" ht="91.5" customHeight="1">
      <c r="M2023" s="91"/>
    </row>
    <row r="2024" ht="91.5" customHeight="1">
      <c r="M2024" s="91"/>
    </row>
    <row r="2025" ht="91.5" customHeight="1">
      <c r="M2025" s="91"/>
    </row>
    <row r="2026" ht="91.5" customHeight="1">
      <c r="M2026" s="91"/>
    </row>
    <row r="2027" ht="91.5" customHeight="1">
      <c r="M2027" s="91"/>
    </row>
    <row r="2028" ht="91.5" customHeight="1">
      <c r="M2028" s="91"/>
    </row>
    <row r="2029" ht="91.5" customHeight="1">
      <c r="M2029" s="91"/>
    </row>
    <row r="2030" ht="91.5" customHeight="1">
      <c r="M2030" s="91"/>
    </row>
    <row r="2031" ht="91.5" customHeight="1">
      <c r="M2031" s="91"/>
    </row>
    <row r="2032" ht="91.5" customHeight="1">
      <c r="M2032" s="91"/>
    </row>
    <row r="2033" ht="91.5" customHeight="1">
      <c r="M2033" s="91"/>
    </row>
    <row r="2034" ht="91.5" customHeight="1">
      <c r="M2034" s="91"/>
    </row>
    <row r="2035" ht="91.5" customHeight="1">
      <c r="M2035" s="91"/>
    </row>
    <row r="2036" ht="91.5" customHeight="1">
      <c r="M2036" s="91"/>
    </row>
    <row r="2037" ht="91.5" customHeight="1">
      <c r="M2037" s="91"/>
    </row>
    <row r="2038" ht="91.5" customHeight="1">
      <c r="M2038" s="91"/>
    </row>
    <row r="2039" ht="91.5" customHeight="1">
      <c r="M2039" s="91"/>
    </row>
    <row r="2040" ht="91.5" customHeight="1">
      <c r="M2040" s="91"/>
    </row>
    <row r="2041" ht="91.5" customHeight="1">
      <c r="M2041" s="91"/>
    </row>
    <row r="2042" ht="91.5" customHeight="1">
      <c r="M2042" s="91"/>
    </row>
    <row r="2043" ht="91.5" customHeight="1">
      <c r="M2043" s="91"/>
    </row>
    <row r="2044" ht="91.5" customHeight="1">
      <c r="M2044" s="91"/>
    </row>
    <row r="2045" ht="91.5" customHeight="1">
      <c r="M2045" s="91"/>
    </row>
    <row r="2046" ht="91.5" customHeight="1">
      <c r="M2046" s="91"/>
    </row>
    <row r="2047" ht="91.5" customHeight="1">
      <c r="M2047" s="91"/>
    </row>
    <row r="2048" ht="91.5" customHeight="1">
      <c r="M2048" s="91"/>
    </row>
    <row r="2049" ht="91.5" customHeight="1">
      <c r="M2049" s="91"/>
    </row>
    <row r="2050" ht="91.5" customHeight="1">
      <c r="M2050" s="91"/>
    </row>
    <row r="2051" ht="91.5" customHeight="1">
      <c r="M2051" s="91"/>
    </row>
    <row r="2052" ht="91.5" customHeight="1">
      <c r="M2052" s="91"/>
    </row>
    <row r="2053" ht="91.5" customHeight="1">
      <c r="M2053" s="91"/>
    </row>
    <row r="2054" ht="91.5" customHeight="1">
      <c r="M2054" s="91"/>
    </row>
    <row r="2055" ht="91.5" customHeight="1">
      <c r="M2055" s="91"/>
    </row>
    <row r="2056" ht="91.5" customHeight="1">
      <c r="M2056" s="91"/>
    </row>
    <row r="2057" ht="91.5" customHeight="1">
      <c r="M2057" s="91"/>
    </row>
    <row r="2058" ht="91.5" customHeight="1">
      <c r="M2058" s="91"/>
    </row>
    <row r="2059" ht="91.5" customHeight="1">
      <c r="M2059" s="91"/>
    </row>
    <row r="2060" ht="91.5" customHeight="1">
      <c r="M2060" s="91"/>
    </row>
    <row r="2061" ht="91.5" customHeight="1">
      <c r="M2061" s="91"/>
    </row>
    <row r="2062" ht="91.5" customHeight="1">
      <c r="M2062" s="91"/>
    </row>
    <row r="2063" ht="91.5" customHeight="1">
      <c r="M2063" s="91"/>
    </row>
    <row r="2064" ht="91.5" customHeight="1">
      <c r="M2064" s="91"/>
    </row>
    <row r="2065" ht="91.5" customHeight="1">
      <c r="M2065" s="91"/>
    </row>
    <row r="2066" ht="91.5" customHeight="1">
      <c r="M2066" s="91"/>
    </row>
    <row r="2067" ht="91.5" customHeight="1">
      <c r="M2067" s="91"/>
    </row>
    <row r="2068" ht="91.5" customHeight="1">
      <c r="M2068" s="91"/>
    </row>
    <row r="2069" ht="91.5" customHeight="1">
      <c r="M2069" s="91"/>
    </row>
    <row r="2070" ht="91.5" customHeight="1">
      <c r="M2070" s="91"/>
    </row>
    <row r="2071" ht="91.5" customHeight="1">
      <c r="M2071" s="91"/>
    </row>
    <row r="2072" ht="91.5" customHeight="1">
      <c r="M2072" s="91"/>
    </row>
    <row r="2073" ht="91.5" customHeight="1">
      <c r="M2073" s="91"/>
    </row>
    <row r="2074" ht="91.5" customHeight="1">
      <c r="M2074" s="91"/>
    </row>
    <row r="2075" ht="91.5" customHeight="1">
      <c r="M2075" s="91"/>
    </row>
    <row r="2076" ht="91.5" customHeight="1">
      <c r="M2076" s="91"/>
    </row>
    <row r="2077" ht="91.5" customHeight="1">
      <c r="M2077" s="91"/>
    </row>
    <row r="2078" ht="91.5" customHeight="1">
      <c r="M2078" s="91"/>
    </row>
    <row r="2079" ht="91.5" customHeight="1">
      <c r="M2079" s="91"/>
    </row>
    <row r="2080" ht="91.5" customHeight="1">
      <c r="M2080" s="91"/>
    </row>
    <row r="2081" ht="91.5" customHeight="1">
      <c r="M2081" s="91"/>
    </row>
    <row r="2082" ht="91.5" customHeight="1">
      <c r="M2082" s="91"/>
    </row>
    <row r="2083" ht="91.5" customHeight="1">
      <c r="M2083" s="91"/>
    </row>
    <row r="2084" ht="91.5" customHeight="1">
      <c r="M2084" s="91"/>
    </row>
    <row r="2085" ht="91.5" customHeight="1">
      <c r="M2085" s="91"/>
    </row>
    <row r="2086" ht="91.5" customHeight="1">
      <c r="M2086" s="91"/>
    </row>
    <row r="2087" ht="91.5" customHeight="1">
      <c r="M2087" s="91"/>
    </row>
    <row r="2088" ht="91.5" customHeight="1">
      <c r="M2088" s="91"/>
    </row>
    <row r="2089" ht="91.5" customHeight="1">
      <c r="M2089" s="91"/>
    </row>
    <row r="2090" ht="91.5" customHeight="1">
      <c r="M2090" s="91"/>
    </row>
    <row r="2091" ht="91.5" customHeight="1">
      <c r="M2091" s="91"/>
    </row>
    <row r="2092" ht="91.5" customHeight="1">
      <c r="M2092" s="91"/>
    </row>
    <row r="2093" ht="91.5" customHeight="1">
      <c r="M2093" s="91"/>
    </row>
    <row r="2094" ht="91.5" customHeight="1">
      <c r="M2094" s="91"/>
    </row>
    <row r="2095" ht="91.5" customHeight="1">
      <c r="M2095" s="91"/>
    </row>
    <row r="2096" ht="91.5" customHeight="1">
      <c r="M2096" s="91"/>
    </row>
    <row r="2097" ht="91.5" customHeight="1">
      <c r="M2097" s="91"/>
    </row>
    <row r="2098" ht="91.5" customHeight="1">
      <c r="M2098" s="91"/>
    </row>
    <row r="2099" ht="91.5" customHeight="1">
      <c r="M2099" s="91"/>
    </row>
    <row r="2100" ht="91.5" customHeight="1">
      <c r="M2100" s="91"/>
    </row>
    <row r="2101" ht="91.5" customHeight="1">
      <c r="M2101" s="91"/>
    </row>
    <row r="2102" ht="91.5" customHeight="1">
      <c r="M2102" s="91"/>
    </row>
    <row r="2103" ht="91.5" customHeight="1">
      <c r="M2103" s="91"/>
    </row>
    <row r="2104" ht="91.5" customHeight="1">
      <c r="M2104" s="91"/>
    </row>
    <row r="2105" ht="91.5" customHeight="1">
      <c r="M2105" s="91"/>
    </row>
    <row r="2106" ht="91.5" customHeight="1">
      <c r="M2106" s="91"/>
    </row>
    <row r="2107" ht="91.5" customHeight="1">
      <c r="M2107" s="91"/>
    </row>
    <row r="2108" ht="91.5" customHeight="1">
      <c r="M2108" s="91"/>
    </row>
    <row r="2109" ht="91.5" customHeight="1">
      <c r="M2109" s="91"/>
    </row>
    <row r="2110" ht="91.5" customHeight="1">
      <c r="M2110" s="91"/>
    </row>
    <row r="2111" ht="91.5" customHeight="1">
      <c r="M2111" s="91"/>
    </row>
    <row r="2112" ht="91.5" customHeight="1">
      <c r="M2112" s="91"/>
    </row>
    <row r="2113" ht="91.5" customHeight="1">
      <c r="M2113" s="91"/>
    </row>
    <row r="2114" ht="91.5" customHeight="1">
      <c r="M2114" s="91"/>
    </row>
    <row r="2115" ht="91.5" customHeight="1">
      <c r="M2115" s="91"/>
    </row>
    <row r="2116" ht="91.5" customHeight="1">
      <c r="M2116" s="91"/>
    </row>
    <row r="2117" ht="91.5" customHeight="1">
      <c r="M2117" s="91"/>
    </row>
    <row r="2118" ht="91.5" customHeight="1">
      <c r="M2118" s="91"/>
    </row>
    <row r="2119" ht="91.5" customHeight="1">
      <c r="M2119" s="91"/>
    </row>
    <row r="2120" ht="91.5" customHeight="1">
      <c r="M2120" s="91"/>
    </row>
    <row r="2121" ht="91.5" customHeight="1">
      <c r="M2121" s="91"/>
    </row>
    <row r="2122" ht="91.5" customHeight="1">
      <c r="M2122" s="91"/>
    </row>
    <row r="2123" ht="91.5" customHeight="1">
      <c r="M2123" s="91"/>
    </row>
    <row r="2124" ht="91.5" customHeight="1">
      <c r="M2124" s="91"/>
    </row>
    <row r="2125" ht="91.5" customHeight="1">
      <c r="M2125" s="91"/>
    </row>
    <row r="2126" ht="91.5" customHeight="1">
      <c r="M2126" s="91"/>
    </row>
    <row r="2127" ht="91.5" customHeight="1">
      <c r="M2127" s="91"/>
    </row>
    <row r="2128" ht="91.5" customHeight="1">
      <c r="M2128" s="91"/>
    </row>
    <row r="2129" ht="91.5" customHeight="1">
      <c r="M2129" s="91"/>
    </row>
    <row r="2130" ht="91.5" customHeight="1">
      <c r="M2130" s="91"/>
    </row>
    <row r="2131" ht="91.5" customHeight="1">
      <c r="M2131" s="91"/>
    </row>
    <row r="2132" ht="91.5" customHeight="1">
      <c r="M2132" s="91"/>
    </row>
    <row r="2133" ht="91.5" customHeight="1">
      <c r="M2133" s="91"/>
    </row>
    <row r="2134" ht="91.5" customHeight="1">
      <c r="M2134" s="91"/>
    </row>
    <row r="2135" ht="91.5" customHeight="1">
      <c r="M2135" s="91"/>
    </row>
    <row r="2136" ht="91.5" customHeight="1">
      <c r="M2136" s="91"/>
    </row>
    <row r="2137" ht="91.5" customHeight="1">
      <c r="M2137" s="91"/>
    </row>
    <row r="2138" ht="91.5" customHeight="1">
      <c r="M2138" s="91"/>
    </row>
    <row r="2139" ht="91.5" customHeight="1">
      <c r="M2139" s="91"/>
    </row>
    <row r="2140" ht="91.5" customHeight="1">
      <c r="M2140" s="91"/>
    </row>
    <row r="2141" ht="91.5" customHeight="1">
      <c r="M2141" s="91"/>
    </row>
    <row r="2142" ht="91.5" customHeight="1">
      <c r="M2142" s="91"/>
    </row>
    <row r="2143" ht="91.5" customHeight="1">
      <c r="M2143" s="91"/>
    </row>
    <row r="2144" ht="91.5" customHeight="1">
      <c r="M2144" s="91"/>
    </row>
    <row r="2145" ht="91.5" customHeight="1">
      <c r="M2145" s="91"/>
    </row>
    <row r="2146" ht="91.5" customHeight="1">
      <c r="M2146" s="91"/>
    </row>
    <row r="2147" ht="91.5" customHeight="1">
      <c r="M2147" s="91"/>
    </row>
    <row r="2148" ht="91.5" customHeight="1">
      <c r="M2148" s="91"/>
    </row>
    <row r="2149" ht="91.5" customHeight="1">
      <c r="M2149" s="91"/>
    </row>
    <row r="2150" ht="91.5" customHeight="1">
      <c r="M2150" s="91"/>
    </row>
    <row r="2151" ht="91.5" customHeight="1">
      <c r="M2151" s="91"/>
    </row>
    <row r="2152" ht="91.5" customHeight="1">
      <c r="M2152" s="91"/>
    </row>
    <row r="2153" ht="91.5" customHeight="1">
      <c r="M2153" s="91"/>
    </row>
    <row r="2154" ht="91.5" customHeight="1">
      <c r="M2154" s="91"/>
    </row>
    <row r="2155" ht="91.5" customHeight="1">
      <c r="M2155" s="91"/>
    </row>
    <row r="2156" ht="91.5" customHeight="1">
      <c r="M2156" s="91"/>
    </row>
    <row r="2157" ht="91.5" customHeight="1">
      <c r="M2157" s="91"/>
    </row>
    <row r="2158" ht="91.5" customHeight="1">
      <c r="M2158" s="91"/>
    </row>
    <row r="2159" ht="91.5" customHeight="1">
      <c r="M2159" s="91"/>
    </row>
    <row r="2160" ht="91.5" customHeight="1">
      <c r="M2160" s="91"/>
    </row>
    <row r="2161" ht="91.5" customHeight="1">
      <c r="M2161" s="91"/>
    </row>
    <row r="2162" ht="91.5" customHeight="1">
      <c r="M2162" s="91"/>
    </row>
    <row r="2163" ht="91.5" customHeight="1">
      <c r="M2163" s="91"/>
    </row>
    <row r="2164" ht="91.5" customHeight="1">
      <c r="M2164" s="91"/>
    </row>
    <row r="2165" ht="91.5" customHeight="1">
      <c r="M2165" s="91"/>
    </row>
    <row r="2166" ht="91.5" customHeight="1">
      <c r="M2166" s="91"/>
    </row>
    <row r="2167" ht="91.5" customHeight="1">
      <c r="M2167" s="91"/>
    </row>
    <row r="2168" ht="91.5" customHeight="1">
      <c r="M2168" s="91"/>
    </row>
    <row r="2169" ht="91.5" customHeight="1">
      <c r="M2169" s="91"/>
    </row>
    <row r="2170" ht="91.5" customHeight="1">
      <c r="M2170" s="91"/>
    </row>
    <row r="2171" ht="91.5" customHeight="1">
      <c r="M2171" s="91"/>
    </row>
    <row r="2172" ht="91.5" customHeight="1">
      <c r="M2172" s="91"/>
    </row>
    <row r="2173" ht="91.5" customHeight="1">
      <c r="M2173" s="91"/>
    </row>
    <row r="2174" ht="91.5" customHeight="1">
      <c r="M2174" s="91"/>
    </row>
    <row r="2175" ht="91.5" customHeight="1">
      <c r="M2175" s="91"/>
    </row>
    <row r="2176" ht="91.5" customHeight="1">
      <c r="M2176" s="91"/>
    </row>
    <row r="2177" ht="91.5" customHeight="1">
      <c r="M2177" s="91"/>
    </row>
    <row r="2178" ht="91.5" customHeight="1">
      <c r="M2178" s="91"/>
    </row>
    <row r="2179" ht="91.5" customHeight="1">
      <c r="M2179" s="91"/>
    </row>
    <row r="2180" ht="91.5" customHeight="1">
      <c r="M2180" s="91"/>
    </row>
    <row r="2181" ht="91.5" customHeight="1">
      <c r="M2181" s="91"/>
    </row>
    <row r="2182" ht="91.5" customHeight="1">
      <c r="M2182" s="91"/>
    </row>
    <row r="2183" ht="91.5" customHeight="1">
      <c r="M2183" s="91"/>
    </row>
    <row r="2184" ht="91.5" customHeight="1">
      <c r="M2184" s="91"/>
    </row>
    <row r="2185" ht="91.5" customHeight="1">
      <c r="M2185" s="91"/>
    </row>
    <row r="2186" ht="91.5" customHeight="1">
      <c r="M2186" s="91"/>
    </row>
    <row r="2187" ht="91.5" customHeight="1">
      <c r="M2187" s="91"/>
    </row>
    <row r="2188" ht="91.5" customHeight="1">
      <c r="M2188" s="91"/>
    </row>
    <row r="2189" ht="91.5" customHeight="1">
      <c r="M2189" s="91"/>
    </row>
    <row r="2190" ht="91.5" customHeight="1">
      <c r="M2190" s="91"/>
    </row>
    <row r="2191" ht="91.5" customHeight="1">
      <c r="M2191" s="91"/>
    </row>
    <row r="2192" ht="91.5" customHeight="1">
      <c r="M2192" s="91"/>
    </row>
    <row r="2193" ht="91.5" customHeight="1">
      <c r="M2193" s="91"/>
    </row>
    <row r="2194" ht="91.5" customHeight="1">
      <c r="M2194" s="91"/>
    </row>
    <row r="2195" ht="91.5" customHeight="1">
      <c r="M2195" s="91"/>
    </row>
    <row r="2196" ht="91.5" customHeight="1">
      <c r="M2196" s="91"/>
    </row>
    <row r="2197" ht="91.5" customHeight="1">
      <c r="M2197" s="91"/>
    </row>
    <row r="2198" ht="91.5" customHeight="1">
      <c r="M2198" s="91"/>
    </row>
    <row r="2199" ht="91.5" customHeight="1">
      <c r="M2199" s="91"/>
    </row>
    <row r="2200" ht="91.5" customHeight="1">
      <c r="M2200" s="91"/>
    </row>
    <row r="2201" ht="91.5" customHeight="1">
      <c r="M2201" s="91"/>
    </row>
    <row r="2202" ht="91.5" customHeight="1">
      <c r="M2202" s="91"/>
    </row>
    <row r="2203" ht="91.5" customHeight="1">
      <c r="M2203" s="91"/>
    </row>
    <row r="2204" ht="91.5" customHeight="1">
      <c r="M2204" s="91"/>
    </row>
    <row r="2205" ht="91.5" customHeight="1">
      <c r="M2205" s="91"/>
    </row>
    <row r="2206" ht="91.5" customHeight="1">
      <c r="M2206" s="91"/>
    </row>
    <row r="2207" ht="91.5" customHeight="1">
      <c r="M2207" s="91"/>
    </row>
    <row r="2208" ht="91.5" customHeight="1">
      <c r="M2208" s="91"/>
    </row>
    <row r="2209" ht="91.5" customHeight="1">
      <c r="M2209" s="91"/>
    </row>
    <row r="2210" ht="91.5" customHeight="1">
      <c r="M2210" s="91"/>
    </row>
    <row r="2211" ht="91.5" customHeight="1">
      <c r="M2211" s="91"/>
    </row>
    <row r="2212" ht="91.5" customHeight="1">
      <c r="M2212" s="91"/>
    </row>
    <row r="2213" ht="91.5" customHeight="1">
      <c r="M2213" s="91"/>
    </row>
    <row r="2214" ht="91.5" customHeight="1">
      <c r="M2214" s="91"/>
    </row>
    <row r="2215" ht="91.5" customHeight="1">
      <c r="M2215" s="91"/>
    </row>
    <row r="2216" ht="91.5" customHeight="1">
      <c r="M2216" s="91"/>
    </row>
    <row r="2217" ht="91.5" customHeight="1">
      <c r="M2217" s="91"/>
    </row>
    <row r="2218" ht="91.5" customHeight="1">
      <c r="M2218" s="91"/>
    </row>
    <row r="2219" ht="91.5" customHeight="1">
      <c r="M2219" s="91"/>
    </row>
    <row r="2220" ht="91.5" customHeight="1">
      <c r="M2220" s="91"/>
    </row>
    <row r="2221" ht="91.5" customHeight="1">
      <c r="M2221" s="91"/>
    </row>
    <row r="2222" ht="91.5" customHeight="1">
      <c r="M2222" s="91"/>
    </row>
    <row r="2223" ht="91.5" customHeight="1">
      <c r="M2223" s="91"/>
    </row>
    <row r="2224" ht="91.5" customHeight="1">
      <c r="M2224" s="91"/>
    </row>
    <row r="2225" ht="91.5" customHeight="1">
      <c r="M2225" s="91"/>
    </row>
    <row r="2226" ht="91.5" customHeight="1">
      <c r="M2226" s="91"/>
    </row>
    <row r="2227" ht="91.5" customHeight="1">
      <c r="M2227" s="91"/>
    </row>
    <row r="2228" ht="91.5" customHeight="1">
      <c r="M2228" s="91"/>
    </row>
    <row r="2229" ht="91.5" customHeight="1">
      <c r="M2229" s="91"/>
    </row>
    <row r="2230" ht="91.5" customHeight="1">
      <c r="M2230" s="91"/>
    </row>
    <row r="2231" ht="91.5" customHeight="1">
      <c r="M2231" s="91"/>
    </row>
    <row r="2232" ht="91.5" customHeight="1">
      <c r="M2232" s="91"/>
    </row>
    <row r="2233" ht="91.5" customHeight="1">
      <c r="M2233" s="91"/>
    </row>
    <row r="2234" ht="91.5" customHeight="1">
      <c r="M2234" s="91"/>
    </row>
    <row r="2235" ht="91.5" customHeight="1">
      <c r="M2235" s="91"/>
    </row>
    <row r="2236" ht="91.5" customHeight="1">
      <c r="M2236" s="91"/>
    </row>
    <row r="2237" ht="91.5" customHeight="1">
      <c r="M2237" s="91"/>
    </row>
    <row r="2238" ht="91.5" customHeight="1">
      <c r="M2238" s="91"/>
    </row>
    <row r="2239" ht="91.5" customHeight="1">
      <c r="M2239" s="91"/>
    </row>
    <row r="2240" ht="91.5" customHeight="1">
      <c r="M2240" s="91"/>
    </row>
    <row r="2241" ht="91.5" customHeight="1">
      <c r="M2241" s="91"/>
    </row>
    <row r="2242" ht="91.5" customHeight="1">
      <c r="M2242" s="91"/>
    </row>
    <row r="2243" ht="91.5" customHeight="1">
      <c r="M2243" s="91"/>
    </row>
    <row r="2244" ht="91.5" customHeight="1">
      <c r="M2244" s="91"/>
    </row>
    <row r="2245" ht="91.5" customHeight="1">
      <c r="M2245" s="91"/>
    </row>
    <row r="2246" ht="91.5" customHeight="1">
      <c r="M2246" s="91"/>
    </row>
    <row r="2247" ht="91.5" customHeight="1">
      <c r="M2247" s="91"/>
    </row>
    <row r="2248" ht="91.5" customHeight="1">
      <c r="M2248" s="91"/>
    </row>
    <row r="2249" ht="91.5" customHeight="1">
      <c r="M2249" s="91"/>
    </row>
    <row r="2250" ht="91.5" customHeight="1">
      <c r="M2250" s="91"/>
    </row>
    <row r="2251" ht="91.5" customHeight="1">
      <c r="M2251" s="91"/>
    </row>
    <row r="2252" ht="91.5" customHeight="1">
      <c r="M2252" s="91"/>
    </row>
    <row r="2253" ht="91.5" customHeight="1">
      <c r="M2253" s="91"/>
    </row>
    <row r="2254" ht="91.5" customHeight="1">
      <c r="M2254" s="91"/>
    </row>
    <row r="2255" ht="91.5" customHeight="1">
      <c r="M2255" s="91"/>
    </row>
    <row r="2256" ht="91.5" customHeight="1">
      <c r="M2256" s="91"/>
    </row>
    <row r="2257" ht="91.5" customHeight="1">
      <c r="M2257" s="91"/>
    </row>
    <row r="2258" ht="91.5" customHeight="1">
      <c r="M2258" s="91"/>
    </row>
    <row r="2259" ht="91.5" customHeight="1">
      <c r="M2259" s="91"/>
    </row>
    <row r="2260" ht="91.5" customHeight="1">
      <c r="M2260" s="91"/>
    </row>
    <row r="2261" ht="91.5" customHeight="1">
      <c r="M2261" s="91"/>
    </row>
    <row r="2262" ht="91.5" customHeight="1">
      <c r="M2262" s="91"/>
    </row>
    <row r="2263" ht="91.5" customHeight="1">
      <c r="M2263" s="91"/>
    </row>
    <row r="2264" ht="91.5" customHeight="1">
      <c r="M2264" s="91"/>
    </row>
    <row r="2265" ht="91.5" customHeight="1">
      <c r="M2265" s="91"/>
    </row>
    <row r="2266" ht="91.5" customHeight="1">
      <c r="M2266" s="91"/>
    </row>
    <row r="2267" ht="91.5" customHeight="1">
      <c r="M2267" s="91"/>
    </row>
    <row r="2268" ht="91.5" customHeight="1">
      <c r="M2268" s="91"/>
    </row>
    <row r="2269" ht="91.5" customHeight="1">
      <c r="M2269" s="91"/>
    </row>
    <row r="2270" ht="91.5" customHeight="1">
      <c r="M2270" s="91"/>
    </row>
    <row r="2271" ht="91.5" customHeight="1">
      <c r="M2271" s="91"/>
    </row>
    <row r="2272" ht="91.5" customHeight="1">
      <c r="M2272" s="91"/>
    </row>
    <row r="2273" ht="91.5" customHeight="1">
      <c r="M2273" s="91"/>
    </row>
    <row r="2274" ht="91.5" customHeight="1">
      <c r="M2274" s="91"/>
    </row>
    <row r="2275" ht="91.5" customHeight="1">
      <c r="M2275" s="91"/>
    </row>
    <row r="2276" ht="91.5" customHeight="1">
      <c r="M2276" s="91"/>
    </row>
    <row r="2277" ht="91.5" customHeight="1">
      <c r="M2277" s="91"/>
    </row>
    <row r="2278" ht="91.5" customHeight="1">
      <c r="M2278" s="91"/>
    </row>
    <row r="2279" ht="91.5" customHeight="1">
      <c r="M2279" s="91"/>
    </row>
    <row r="2280" ht="91.5" customHeight="1">
      <c r="M2280" s="91"/>
    </row>
    <row r="2281" ht="91.5" customHeight="1">
      <c r="M2281" s="91"/>
    </row>
    <row r="2282" ht="91.5" customHeight="1">
      <c r="M2282" s="91"/>
    </row>
    <row r="2283" ht="91.5" customHeight="1">
      <c r="M2283" s="91"/>
    </row>
    <row r="2284" ht="91.5" customHeight="1">
      <c r="M2284" s="91"/>
    </row>
    <row r="2285" ht="91.5" customHeight="1">
      <c r="M2285" s="91"/>
    </row>
    <row r="2286" ht="91.5" customHeight="1">
      <c r="M2286" s="91"/>
    </row>
    <row r="2287" ht="91.5" customHeight="1">
      <c r="M2287" s="91"/>
    </row>
    <row r="2288" ht="91.5" customHeight="1">
      <c r="M2288" s="91"/>
    </row>
    <row r="2289" ht="91.5" customHeight="1">
      <c r="M2289" s="91"/>
    </row>
    <row r="2290" ht="91.5" customHeight="1">
      <c r="M2290" s="91"/>
    </row>
    <row r="2291" ht="91.5" customHeight="1">
      <c r="M2291" s="91"/>
    </row>
    <row r="2292" ht="91.5" customHeight="1">
      <c r="M2292" s="91"/>
    </row>
    <row r="2293" ht="91.5" customHeight="1">
      <c r="M2293" s="91"/>
    </row>
    <row r="2294" ht="91.5" customHeight="1">
      <c r="M2294" s="91"/>
    </row>
    <row r="2295" ht="91.5" customHeight="1">
      <c r="M2295" s="91"/>
    </row>
    <row r="2296" ht="91.5" customHeight="1">
      <c r="M2296" s="91"/>
    </row>
    <row r="2297" ht="91.5" customHeight="1">
      <c r="M2297" s="91"/>
    </row>
    <row r="2298" ht="91.5" customHeight="1">
      <c r="M2298" s="91"/>
    </row>
    <row r="2299" ht="91.5" customHeight="1">
      <c r="M2299" s="91"/>
    </row>
    <row r="2300" ht="91.5" customHeight="1">
      <c r="M2300" s="91"/>
    </row>
    <row r="2301" ht="91.5" customHeight="1">
      <c r="M2301" s="91"/>
    </row>
    <row r="2302" ht="91.5" customHeight="1">
      <c r="M2302" s="91"/>
    </row>
    <row r="2303" ht="91.5" customHeight="1">
      <c r="M2303" s="91"/>
    </row>
    <row r="2304" ht="91.5" customHeight="1">
      <c r="M2304" s="91"/>
    </row>
    <row r="2305" ht="91.5" customHeight="1">
      <c r="M2305" s="91"/>
    </row>
    <row r="2306" ht="91.5" customHeight="1">
      <c r="M2306" s="91"/>
    </row>
    <row r="2307" ht="91.5" customHeight="1">
      <c r="M2307" s="91"/>
    </row>
    <row r="2308" ht="91.5" customHeight="1">
      <c r="M2308" s="91"/>
    </row>
    <row r="2309" ht="91.5" customHeight="1">
      <c r="M2309" s="91"/>
    </row>
    <row r="2310" ht="91.5" customHeight="1">
      <c r="M2310" s="91"/>
    </row>
    <row r="2311" ht="91.5" customHeight="1">
      <c r="M2311" s="91"/>
    </row>
    <row r="2312" ht="91.5" customHeight="1">
      <c r="M2312" s="91"/>
    </row>
    <row r="2313" ht="91.5" customHeight="1">
      <c r="M2313" s="91"/>
    </row>
    <row r="2314" ht="91.5" customHeight="1">
      <c r="M2314" s="91"/>
    </row>
    <row r="2315" ht="91.5" customHeight="1">
      <c r="M2315" s="91"/>
    </row>
    <row r="2316" ht="91.5" customHeight="1">
      <c r="M2316" s="91"/>
    </row>
    <row r="2317" ht="91.5" customHeight="1">
      <c r="M2317" s="91"/>
    </row>
    <row r="2318" ht="91.5" customHeight="1">
      <c r="M2318" s="91"/>
    </row>
    <row r="2319" ht="91.5" customHeight="1">
      <c r="M2319" s="91"/>
    </row>
    <row r="2320" ht="91.5" customHeight="1">
      <c r="M2320" s="91"/>
    </row>
    <row r="2321" ht="91.5" customHeight="1">
      <c r="M2321" s="91"/>
    </row>
    <row r="2322" ht="91.5" customHeight="1">
      <c r="M2322" s="91"/>
    </row>
    <row r="2323" ht="91.5" customHeight="1">
      <c r="M2323" s="91"/>
    </row>
    <row r="2324" ht="91.5" customHeight="1">
      <c r="M2324" s="91"/>
    </row>
    <row r="2325" ht="91.5" customHeight="1">
      <c r="M2325" s="91"/>
    </row>
    <row r="2326" ht="91.5" customHeight="1">
      <c r="M2326" s="91"/>
    </row>
    <row r="2327" ht="91.5" customHeight="1">
      <c r="M2327" s="91"/>
    </row>
    <row r="2328" ht="91.5" customHeight="1">
      <c r="M2328" s="91"/>
    </row>
    <row r="2329" ht="91.5" customHeight="1">
      <c r="M2329" s="91"/>
    </row>
    <row r="2330" ht="91.5" customHeight="1">
      <c r="M2330" s="91"/>
    </row>
    <row r="2331" ht="91.5" customHeight="1">
      <c r="M2331" s="91"/>
    </row>
    <row r="2332" ht="91.5" customHeight="1">
      <c r="M2332" s="91"/>
    </row>
    <row r="2333" ht="91.5" customHeight="1">
      <c r="M2333" s="91"/>
    </row>
    <row r="2334" ht="91.5" customHeight="1">
      <c r="M2334" s="91"/>
    </row>
    <row r="2335" ht="91.5" customHeight="1">
      <c r="M2335" s="91"/>
    </row>
    <row r="2336" ht="91.5" customHeight="1">
      <c r="M2336" s="91"/>
    </row>
    <row r="2337" ht="91.5" customHeight="1">
      <c r="M2337" s="91"/>
    </row>
    <row r="2338" ht="91.5" customHeight="1">
      <c r="M2338" s="91"/>
    </row>
    <row r="2339" ht="91.5" customHeight="1">
      <c r="M2339" s="91"/>
    </row>
    <row r="2340" ht="91.5" customHeight="1">
      <c r="M2340" s="91"/>
    </row>
    <row r="2341" ht="91.5" customHeight="1">
      <c r="M2341" s="91"/>
    </row>
    <row r="2342" ht="91.5" customHeight="1">
      <c r="M2342" s="91"/>
    </row>
    <row r="2343" ht="91.5" customHeight="1">
      <c r="M2343" s="91"/>
    </row>
    <row r="2344" ht="91.5" customHeight="1">
      <c r="M2344" s="91"/>
    </row>
    <row r="2345" ht="91.5" customHeight="1">
      <c r="M2345" s="91"/>
    </row>
    <row r="2346" ht="91.5" customHeight="1">
      <c r="M2346" s="91"/>
    </row>
    <row r="2347" ht="91.5" customHeight="1">
      <c r="M2347" s="91"/>
    </row>
    <row r="2348" ht="91.5" customHeight="1">
      <c r="M2348" s="91"/>
    </row>
    <row r="2349" ht="91.5" customHeight="1">
      <c r="M2349" s="91"/>
    </row>
    <row r="2350" ht="91.5" customHeight="1">
      <c r="M2350" s="91"/>
    </row>
    <row r="2351" ht="91.5" customHeight="1">
      <c r="M2351" s="91"/>
    </row>
    <row r="2352" ht="91.5" customHeight="1">
      <c r="M2352" s="91"/>
    </row>
    <row r="2353" ht="91.5" customHeight="1">
      <c r="M2353" s="91"/>
    </row>
    <row r="2354" ht="91.5" customHeight="1">
      <c r="M2354" s="91"/>
    </row>
    <row r="2355" ht="91.5" customHeight="1">
      <c r="M2355" s="91"/>
    </row>
    <row r="2356" ht="91.5" customHeight="1">
      <c r="M2356" s="91"/>
    </row>
    <row r="2357" ht="91.5" customHeight="1">
      <c r="M2357" s="91"/>
    </row>
    <row r="2358" ht="91.5" customHeight="1">
      <c r="M2358" s="91"/>
    </row>
    <row r="2359" ht="91.5" customHeight="1">
      <c r="M2359" s="91"/>
    </row>
    <row r="2360" ht="91.5" customHeight="1">
      <c r="M2360" s="91"/>
    </row>
    <row r="2361" ht="91.5" customHeight="1">
      <c r="M2361" s="91"/>
    </row>
    <row r="2362" ht="91.5" customHeight="1">
      <c r="M2362" s="91"/>
    </row>
    <row r="2363" ht="91.5" customHeight="1">
      <c r="M2363" s="91"/>
    </row>
    <row r="2364" ht="91.5" customHeight="1">
      <c r="M2364" s="91"/>
    </row>
    <row r="2365" ht="91.5" customHeight="1">
      <c r="M2365" s="91"/>
    </row>
    <row r="2366" ht="91.5" customHeight="1">
      <c r="M2366" s="91"/>
    </row>
    <row r="2367" ht="91.5" customHeight="1">
      <c r="M2367" s="91"/>
    </row>
    <row r="2368" ht="91.5" customHeight="1">
      <c r="M2368" s="91"/>
    </row>
    <row r="2369" ht="91.5" customHeight="1">
      <c r="M2369" s="91"/>
    </row>
    <row r="2370" ht="91.5" customHeight="1">
      <c r="M2370" s="91"/>
    </row>
    <row r="2371" ht="91.5" customHeight="1">
      <c r="M2371" s="91"/>
    </row>
    <row r="2372" ht="91.5" customHeight="1">
      <c r="M2372" s="91"/>
    </row>
    <row r="2373" ht="91.5" customHeight="1">
      <c r="M2373" s="91"/>
    </row>
    <row r="2374" ht="91.5" customHeight="1">
      <c r="M2374" s="91"/>
    </row>
    <row r="2375" ht="91.5" customHeight="1">
      <c r="M2375" s="91"/>
    </row>
    <row r="2376" ht="91.5" customHeight="1">
      <c r="M2376" s="91"/>
    </row>
    <row r="2377" ht="91.5" customHeight="1">
      <c r="M2377" s="91"/>
    </row>
    <row r="2378" ht="91.5" customHeight="1">
      <c r="M2378" s="91"/>
    </row>
    <row r="2379" ht="91.5" customHeight="1">
      <c r="M2379" s="91"/>
    </row>
    <row r="2380" ht="91.5" customHeight="1">
      <c r="M2380" s="91"/>
    </row>
    <row r="2381" ht="91.5" customHeight="1">
      <c r="M2381" s="91"/>
    </row>
    <row r="2382" ht="91.5" customHeight="1">
      <c r="M2382" s="91"/>
    </row>
    <row r="2383" ht="91.5" customHeight="1">
      <c r="M2383" s="91"/>
    </row>
    <row r="2384" ht="91.5" customHeight="1">
      <c r="M2384" s="91"/>
    </row>
    <row r="2385" ht="91.5" customHeight="1">
      <c r="M2385" s="91"/>
    </row>
    <row r="2386" ht="91.5" customHeight="1">
      <c r="M2386" s="91"/>
    </row>
    <row r="2387" ht="91.5" customHeight="1">
      <c r="M2387" s="91"/>
    </row>
    <row r="2388" ht="91.5" customHeight="1">
      <c r="M2388" s="91"/>
    </row>
    <row r="2389" ht="91.5" customHeight="1">
      <c r="M2389" s="91"/>
    </row>
    <row r="2390" ht="91.5" customHeight="1">
      <c r="M2390" s="91"/>
    </row>
    <row r="2391" ht="91.5" customHeight="1">
      <c r="M2391" s="91"/>
    </row>
    <row r="2392" ht="91.5" customHeight="1">
      <c r="M2392" s="91"/>
    </row>
    <row r="2393" ht="91.5" customHeight="1">
      <c r="M2393" s="91"/>
    </row>
    <row r="2394" ht="91.5" customHeight="1">
      <c r="M2394" s="91"/>
    </row>
    <row r="2395" ht="91.5" customHeight="1">
      <c r="M2395" s="91"/>
    </row>
    <row r="2396" ht="91.5" customHeight="1">
      <c r="M2396" s="91"/>
    </row>
    <row r="2397" ht="91.5" customHeight="1">
      <c r="M2397" s="91"/>
    </row>
    <row r="2398" ht="91.5" customHeight="1">
      <c r="M2398" s="91"/>
    </row>
    <row r="2399" ht="91.5" customHeight="1">
      <c r="M2399" s="91"/>
    </row>
    <row r="2400" ht="91.5" customHeight="1">
      <c r="M2400" s="91"/>
    </row>
    <row r="2401" ht="91.5" customHeight="1">
      <c r="M2401" s="91"/>
    </row>
    <row r="2402" ht="91.5" customHeight="1">
      <c r="M2402" s="91"/>
    </row>
    <row r="2403" ht="91.5" customHeight="1">
      <c r="M2403" s="91"/>
    </row>
    <row r="2404" ht="91.5" customHeight="1">
      <c r="M2404" s="91"/>
    </row>
    <row r="2405" ht="91.5" customHeight="1">
      <c r="M2405" s="91"/>
    </row>
    <row r="2406" ht="91.5" customHeight="1">
      <c r="M2406" s="91"/>
    </row>
    <row r="2407" ht="91.5" customHeight="1">
      <c r="M2407" s="91"/>
    </row>
    <row r="2408" ht="91.5" customHeight="1">
      <c r="M2408" s="91"/>
    </row>
    <row r="2409" ht="91.5" customHeight="1">
      <c r="M2409" s="91"/>
    </row>
    <row r="2410" ht="91.5" customHeight="1">
      <c r="M2410" s="91"/>
    </row>
    <row r="2411" ht="91.5" customHeight="1">
      <c r="M2411" s="91"/>
    </row>
    <row r="2412" ht="91.5" customHeight="1">
      <c r="M2412" s="91"/>
    </row>
    <row r="2413" ht="91.5" customHeight="1">
      <c r="M2413" s="91"/>
    </row>
    <row r="2414" ht="91.5" customHeight="1">
      <c r="M2414" s="91"/>
    </row>
    <row r="2415" ht="91.5" customHeight="1">
      <c r="M2415" s="91"/>
    </row>
    <row r="2416" ht="91.5" customHeight="1">
      <c r="M2416" s="91"/>
    </row>
    <row r="2417" ht="91.5" customHeight="1">
      <c r="M2417" s="91"/>
    </row>
    <row r="2418" ht="91.5" customHeight="1">
      <c r="M2418" s="91"/>
    </row>
    <row r="2419" ht="91.5" customHeight="1">
      <c r="M2419" s="91"/>
    </row>
    <row r="2420" ht="91.5" customHeight="1">
      <c r="M2420" s="91"/>
    </row>
    <row r="2421" ht="91.5" customHeight="1">
      <c r="M2421" s="91"/>
    </row>
    <row r="2422" ht="91.5" customHeight="1">
      <c r="M2422" s="91"/>
    </row>
    <row r="2423" ht="91.5" customHeight="1">
      <c r="M2423" s="91"/>
    </row>
    <row r="2424" ht="91.5" customHeight="1">
      <c r="M2424" s="91"/>
    </row>
    <row r="2425" ht="91.5" customHeight="1">
      <c r="M2425" s="91"/>
    </row>
    <row r="2426" ht="91.5" customHeight="1">
      <c r="M2426" s="91"/>
    </row>
    <row r="2427" ht="91.5" customHeight="1">
      <c r="M2427" s="91"/>
    </row>
    <row r="2428" ht="91.5" customHeight="1">
      <c r="M2428" s="91"/>
    </row>
    <row r="2429" ht="91.5" customHeight="1">
      <c r="M2429" s="91"/>
    </row>
    <row r="2430" ht="91.5" customHeight="1">
      <c r="M2430" s="91"/>
    </row>
    <row r="2431" ht="91.5" customHeight="1">
      <c r="M2431" s="91"/>
    </row>
    <row r="2432" ht="91.5" customHeight="1">
      <c r="M2432" s="91"/>
    </row>
    <row r="2433" ht="91.5" customHeight="1">
      <c r="M2433" s="91"/>
    </row>
    <row r="2434" ht="91.5" customHeight="1">
      <c r="M2434" s="91"/>
    </row>
    <row r="2435" ht="91.5" customHeight="1">
      <c r="M2435" s="91"/>
    </row>
    <row r="2436" ht="91.5" customHeight="1">
      <c r="M2436" s="91"/>
    </row>
    <row r="2437" ht="91.5" customHeight="1">
      <c r="M2437" s="91"/>
    </row>
    <row r="2438" ht="91.5" customHeight="1">
      <c r="M2438" s="91"/>
    </row>
    <row r="2439" ht="91.5" customHeight="1">
      <c r="M2439" s="91"/>
    </row>
    <row r="2440" ht="91.5" customHeight="1">
      <c r="M2440" s="91"/>
    </row>
    <row r="2441" ht="91.5" customHeight="1">
      <c r="M2441" s="91"/>
    </row>
    <row r="2442" ht="91.5" customHeight="1">
      <c r="M2442" s="91"/>
    </row>
    <row r="2443" ht="91.5" customHeight="1">
      <c r="M2443" s="91"/>
    </row>
    <row r="2444" ht="91.5" customHeight="1">
      <c r="M2444" s="91"/>
    </row>
    <row r="2445" ht="91.5" customHeight="1">
      <c r="M2445" s="91"/>
    </row>
    <row r="2446" ht="91.5" customHeight="1">
      <c r="M2446" s="91"/>
    </row>
    <row r="2447" ht="91.5" customHeight="1">
      <c r="M2447" s="91"/>
    </row>
    <row r="2448" ht="91.5" customHeight="1">
      <c r="M2448" s="91"/>
    </row>
    <row r="2449" ht="91.5" customHeight="1">
      <c r="M2449" s="91"/>
    </row>
    <row r="2450" ht="91.5" customHeight="1">
      <c r="M2450" s="91"/>
    </row>
    <row r="2451" ht="91.5" customHeight="1">
      <c r="M2451" s="91"/>
    </row>
    <row r="2452" ht="91.5" customHeight="1">
      <c r="M2452" s="91"/>
    </row>
    <row r="2453" ht="91.5" customHeight="1">
      <c r="M2453" s="91"/>
    </row>
    <row r="2454" ht="91.5" customHeight="1">
      <c r="M2454" s="91"/>
    </row>
    <row r="2455" ht="91.5" customHeight="1">
      <c r="M2455" s="91"/>
    </row>
    <row r="2456" ht="91.5" customHeight="1">
      <c r="M2456" s="91"/>
    </row>
    <row r="2457" ht="91.5" customHeight="1">
      <c r="M2457" s="91"/>
    </row>
    <row r="2458" ht="91.5" customHeight="1">
      <c r="M2458" s="91"/>
    </row>
    <row r="2459" ht="91.5" customHeight="1">
      <c r="M2459" s="91"/>
    </row>
    <row r="2460" ht="91.5" customHeight="1">
      <c r="M2460" s="91"/>
    </row>
    <row r="2461" ht="91.5" customHeight="1">
      <c r="M2461" s="91"/>
    </row>
    <row r="2462" ht="91.5" customHeight="1">
      <c r="M2462" s="91"/>
    </row>
    <row r="2463" ht="91.5" customHeight="1">
      <c r="M2463" s="91"/>
    </row>
    <row r="2464" ht="91.5" customHeight="1">
      <c r="M2464" s="91"/>
    </row>
    <row r="2465" ht="91.5" customHeight="1">
      <c r="M2465" s="91"/>
    </row>
    <row r="2466" ht="91.5" customHeight="1">
      <c r="M2466" s="91"/>
    </row>
    <row r="2467" ht="91.5" customHeight="1">
      <c r="M2467" s="91"/>
    </row>
    <row r="2468" ht="91.5" customHeight="1">
      <c r="M2468" s="91"/>
    </row>
    <row r="2469" ht="91.5" customHeight="1">
      <c r="M2469" s="91"/>
    </row>
    <row r="2470" ht="91.5" customHeight="1">
      <c r="M2470" s="91"/>
    </row>
    <row r="2471" ht="91.5" customHeight="1">
      <c r="M2471" s="91"/>
    </row>
    <row r="2472" ht="91.5" customHeight="1">
      <c r="M2472" s="91"/>
    </row>
    <row r="2473" ht="91.5" customHeight="1">
      <c r="M2473" s="91"/>
    </row>
    <row r="2474" ht="91.5" customHeight="1">
      <c r="M2474" s="91"/>
    </row>
    <row r="2475" ht="91.5" customHeight="1">
      <c r="M2475" s="91"/>
    </row>
    <row r="2476" ht="91.5" customHeight="1">
      <c r="M2476" s="91"/>
    </row>
    <row r="2477" ht="91.5" customHeight="1">
      <c r="M2477" s="91"/>
    </row>
    <row r="2478" ht="91.5" customHeight="1">
      <c r="M2478" s="91"/>
    </row>
    <row r="2479" ht="91.5" customHeight="1">
      <c r="M2479" s="91"/>
    </row>
    <row r="2480" ht="91.5" customHeight="1">
      <c r="M2480" s="91"/>
    </row>
    <row r="2481" ht="91.5" customHeight="1">
      <c r="M2481" s="91"/>
    </row>
    <row r="2482" ht="91.5" customHeight="1">
      <c r="M2482" s="91"/>
    </row>
    <row r="2483" ht="91.5" customHeight="1">
      <c r="M2483" s="91"/>
    </row>
    <row r="2484" ht="91.5" customHeight="1">
      <c r="M2484" s="91"/>
    </row>
    <row r="2485" ht="91.5" customHeight="1">
      <c r="M2485" s="91"/>
    </row>
    <row r="2486" ht="91.5" customHeight="1">
      <c r="M2486" s="91"/>
    </row>
    <row r="2487" ht="91.5" customHeight="1">
      <c r="M2487" s="91"/>
    </row>
    <row r="2488" ht="91.5" customHeight="1">
      <c r="M2488" s="91"/>
    </row>
    <row r="2489" ht="91.5" customHeight="1">
      <c r="M2489" s="91"/>
    </row>
    <row r="2490" ht="91.5" customHeight="1">
      <c r="M2490" s="91"/>
    </row>
    <row r="2491" ht="91.5" customHeight="1">
      <c r="M2491" s="91"/>
    </row>
    <row r="2492" ht="91.5" customHeight="1">
      <c r="M2492" s="91"/>
    </row>
    <row r="2493" ht="91.5" customHeight="1">
      <c r="M2493" s="91"/>
    </row>
    <row r="2494" ht="91.5" customHeight="1">
      <c r="M2494" s="91"/>
    </row>
    <row r="2495" ht="91.5" customHeight="1">
      <c r="M2495" s="91"/>
    </row>
    <row r="2496" ht="91.5" customHeight="1">
      <c r="M2496" s="91"/>
    </row>
    <row r="2497" ht="91.5" customHeight="1">
      <c r="M2497" s="91"/>
    </row>
    <row r="2498" ht="91.5" customHeight="1">
      <c r="M2498" s="91"/>
    </row>
    <row r="2499" ht="91.5" customHeight="1">
      <c r="M2499" s="91"/>
    </row>
    <row r="2500" ht="91.5" customHeight="1">
      <c r="M2500" s="91"/>
    </row>
    <row r="2501" ht="91.5" customHeight="1">
      <c r="M2501" s="91"/>
    </row>
    <row r="2502" ht="91.5" customHeight="1">
      <c r="M2502" s="91"/>
    </row>
    <row r="2503" ht="91.5" customHeight="1">
      <c r="M2503" s="91"/>
    </row>
    <row r="2504" ht="91.5" customHeight="1">
      <c r="M2504" s="91"/>
    </row>
    <row r="2505" ht="91.5" customHeight="1">
      <c r="M2505" s="91"/>
    </row>
    <row r="2506" ht="91.5" customHeight="1">
      <c r="M2506" s="91"/>
    </row>
    <row r="2507" ht="91.5" customHeight="1">
      <c r="M2507" s="91"/>
    </row>
    <row r="2508" ht="91.5" customHeight="1">
      <c r="M2508" s="91"/>
    </row>
    <row r="2509" ht="91.5" customHeight="1">
      <c r="M2509" s="91"/>
    </row>
    <row r="2510" ht="91.5" customHeight="1">
      <c r="M2510" s="91"/>
    </row>
    <row r="2511" ht="91.5" customHeight="1">
      <c r="M2511" s="91"/>
    </row>
    <row r="2512" ht="91.5" customHeight="1">
      <c r="M2512" s="91"/>
    </row>
    <row r="2513" ht="91.5" customHeight="1">
      <c r="M2513" s="91"/>
    </row>
    <row r="2514" ht="91.5" customHeight="1">
      <c r="M2514" s="91"/>
    </row>
    <row r="2515" ht="91.5" customHeight="1">
      <c r="M2515" s="91"/>
    </row>
    <row r="2516" ht="91.5" customHeight="1">
      <c r="M2516" s="91"/>
    </row>
    <row r="2517" ht="91.5" customHeight="1">
      <c r="M2517" s="91"/>
    </row>
    <row r="2518" ht="91.5" customHeight="1">
      <c r="M2518" s="91"/>
    </row>
    <row r="2519" ht="91.5" customHeight="1">
      <c r="M2519" s="91"/>
    </row>
    <row r="2520" ht="91.5" customHeight="1">
      <c r="M2520" s="91"/>
    </row>
    <row r="2521" ht="91.5" customHeight="1">
      <c r="M2521" s="91"/>
    </row>
    <row r="2522" ht="91.5" customHeight="1">
      <c r="M2522" s="91"/>
    </row>
    <row r="2523" ht="91.5" customHeight="1">
      <c r="M2523" s="91"/>
    </row>
    <row r="2524" ht="91.5" customHeight="1">
      <c r="M2524" s="91"/>
    </row>
    <row r="2525" ht="91.5" customHeight="1">
      <c r="M2525" s="91"/>
    </row>
    <row r="2526" ht="91.5" customHeight="1">
      <c r="M2526" s="91"/>
    </row>
    <row r="2527" ht="91.5" customHeight="1">
      <c r="M2527" s="91"/>
    </row>
    <row r="2528" ht="91.5" customHeight="1">
      <c r="M2528" s="91"/>
    </row>
    <row r="2529" ht="91.5" customHeight="1">
      <c r="M2529" s="91"/>
    </row>
    <row r="2530" ht="91.5" customHeight="1">
      <c r="M2530" s="91"/>
    </row>
    <row r="2531" ht="91.5" customHeight="1">
      <c r="M2531" s="91"/>
    </row>
    <row r="2532" ht="91.5" customHeight="1">
      <c r="M2532" s="91"/>
    </row>
    <row r="2533" ht="91.5" customHeight="1">
      <c r="M2533" s="91"/>
    </row>
    <row r="2534" ht="91.5" customHeight="1">
      <c r="M2534" s="91"/>
    </row>
    <row r="2535" ht="91.5" customHeight="1">
      <c r="M2535" s="91"/>
    </row>
    <row r="2536" ht="91.5" customHeight="1">
      <c r="M2536" s="91"/>
    </row>
    <row r="2537" ht="91.5" customHeight="1">
      <c r="M2537" s="91"/>
    </row>
    <row r="2538" ht="91.5" customHeight="1">
      <c r="M2538" s="91"/>
    </row>
    <row r="2539" ht="91.5" customHeight="1">
      <c r="M2539" s="91"/>
    </row>
    <row r="2540" ht="91.5" customHeight="1">
      <c r="M2540" s="91"/>
    </row>
    <row r="2541" ht="91.5" customHeight="1">
      <c r="M2541" s="91"/>
    </row>
    <row r="2542" ht="91.5" customHeight="1">
      <c r="M2542" s="91"/>
    </row>
    <row r="2543" ht="91.5" customHeight="1">
      <c r="M2543" s="91"/>
    </row>
    <row r="2544" ht="91.5" customHeight="1">
      <c r="M2544" s="91"/>
    </row>
    <row r="2545" ht="91.5" customHeight="1">
      <c r="M2545" s="91"/>
    </row>
    <row r="2546" ht="91.5" customHeight="1">
      <c r="M2546" s="91"/>
    </row>
    <row r="2547" ht="91.5" customHeight="1">
      <c r="M2547" s="91"/>
    </row>
    <row r="2548" ht="91.5" customHeight="1">
      <c r="M2548" s="91"/>
    </row>
    <row r="2549" ht="91.5" customHeight="1">
      <c r="M2549" s="91"/>
    </row>
    <row r="2550" ht="91.5" customHeight="1">
      <c r="M2550" s="91"/>
    </row>
    <row r="2551" ht="91.5" customHeight="1">
      <c r="M2551" s="91"/>
    </row>
    <row r="2552" ht="91.5" customHeight="1">
      <c r="M2552" s="91"/>
    </row>
    <row r="2553" ht="91.5" customHeight="1">
      <c r="M2553" s="91"/>
    </row>
    <row r="2554" ht="91.5" customHeight="1">
      <c r="M2554" s="91"/>
    </row>
    <row r="2555" ht="91.5" customHeight="1">
      <c r="M2555" s="91"/>
    </row>
    <row r="2556" ht="91.5" customHeight="1">
      <c r="M2556" s="91"/>
    </row>
    <row r="2557" ht="91.5" customHeight="1">
      <c r="M2557" s="91"/>
    </row>
    <row r="2558" ht="91.5" customHeight="1">
      <c r="M2558" s="91"/>
    </row>
    <row r="2559" ht="91.5" customHeight="1">
      <c r="M2559" s="91"/>
    </row>
    <row r="2560" ht="91.5" customHeight="1">
      <c r="M2560" s="91"/>
    </row>
    <row r="2561" ht="91.5" customHeight="1">
      <c r="M2561" s="91"/>
    </row>
    <row r="2562" ht="91.5" customHeight="1">
      <c r="M2562" s="91"/>
    </row>
    <row r="2563" ht="91.5" customHeight="1">
      <c r="M2563" s="91"/>
    </row>
    <row r="2564" ht="91.5" customHeight="1">
      <c r="M2564" s="91"/>
    </row>
    <row r="2565" ht="91.5" customHeight="1">
      <c r="M2565" s="91"/>
    </row>
    <row r="2566" ht="91.5" customHeight="1">
      <c r="M2566" s="91"/>
    </row>
    <row r="2567" ht="91.5" customHeight="1">
      <c r="M2567" s="91"/>
    </row>
    <row r="2568" ht="91.5" customHeight="1">
      <c r="M2568" s="91"/>
    </row>
    <row r="2569" ht="91.5" customHeight="1">
      <c r="M2569" s="91"/>
    </row>
    <row r="2570" ht="91.5" customHeight="1">
      <c r="M2570" s="91"/>
    </row>
    <row r="2571" ht="91.5" customHeight="1">
      <c r="M2571" s="91"/>
    </row>
    <row r="2572" ht="91.5" customHeight="1">
      <c r="M2572" s="91"/>
    </row>
    <row r="2573" ht="91.5" customHeight="1">
      <c r="M2573" s="91"/>
    </row>
    <row r="2574" ht="91.5" customHeight="1">
      <c r="M2574" s="91"/>
    </row>
    <row r="2575" ht="91.5" customHeight="1">
      <c r="M2575" s="91"/>
    </row>
    <row r="2576" ht="91.5" customHeight="1">
      <c r="M2576" s="91"/>
    </row>
    <row r="2577" ht="91.5" customHeight="1">
      <c r="M2577" s="91"/>
    </row>
    <row r="2578" ht="91.5" customHeight="1">
      <c r="M2578" s="91"/>
    </row>
    <row r="2579" ht="91.5" customHeight="1">
      <c r="M2579" s="91"/>
    </row>
    <row r="2580" ht="91.5" customHeight="1">
      <c r="M2580" s="91"/>
    </row>
    <row r="2581" ht="91.5" customHeight="1">
      <c r="M2581" s="91"/>
    </row>
    <row r="2582" ht="91.5" customHeight="1">
      <c r="M2582" s="91"/>
    </row>
    <row r="2583" ht="91.5" customHeight="1">
      <c r="M2583" s="91"/>
    </row>
    <row r="2584" ht="91.5" customHeight="1">
      <c r="M2584" s="91"/>
    </row>
    <row r="2585" ht="91.5" customHeight="1">
      <c r="M2585" s="91"/>
    </row>
    <row r="2586" ht="91.5" customHeight="1">
      <c r="M2586" s="91"/>
    </row>
    <row r="2587" ht="91.5" customHeight="1">
      <c r="M2587" s="91"/>
    </row>
    <row r="2588" ht="91.5" customHeight="1">
      <c r="M2588" s="91"/>
    </row>
    <row r="2589" ht="91.5" customHeight="1">
      <c r="M2589" s="91"/>
    </row>
    <row r="2590" ht="91.5" customHeight="1">
      <c r="M2590" s="91"/>
    </row>
    <row r="2591" ht="91.5" customHeight="1">
      <c r="M2591" s="91"/>
    </row>
    <row r="2592" ht="91.5" customHeight="1">
      <c r="M2592" s="91"/>
    </row>
    <row r="2593" ht="91.5" customHeight="1">
      <c r="M2593" s="91"/>
    </row>
    <row r="2594" ht="91.5" customHeight="1">
      <c r="M2594" s="91"/>
    </row>
    <row r="2595" ht="91.5" customHeight="1">
      <c r="M2595" s="91"/>
    </row>
    <row r="2596" ht="91.5" customHeight="1">
      <c r="M2596" s="91"/>
    </row>
    <row r="2597" ht="91.5" customHeight="1">
      <c r="M2597" s="91"/>
    </row>
    <row r="2598" ht="91.5" customHeight="1">
      <c r="M2598" s="91"/>
    </row>
    <row r="2599" ht="91.5" customHeight="1">
      <c r="M2599" s="91"/>
    </row>
    <row r="2600" ht="91.5" customHeight="1">
      <c r="M2600" s="91"/>
    </row>
    <row r="2601" ht="91.5" customHeight="1">
      <c r="M2601" s="91"/>
    </row>
    <row r="2602" ht="91.5" customHeight="1">
      <c r="M2602" s="91"/>
    </row>
    <row r="2603" ht="91.5" customHeight="1">
      <c r="M2603" s="91"/>
    </row>
    <row r="2604" ht="91.5" customHeight="1">
      <c r="M2604" s="91"/>
    </row>
    <row r="2605" ht="91.5" customHeight="1">
      <c r="M2605" s="91"/>
    </row>
    <row r="2606" ht="91.5" customHeight="1">
      <c r="M2606" s="91"/>
    </row>
    <row r="2607" ht="91.5" customHeight="1">
      <c r="M2607" s="91"/>
    </row>
    <row r="2608" ht="91.5" customHeight="1">
      <c r="M2608" s="91"/>
    </row>
    <row r="2609" ht="91.5" customHeight="1">
      <c r="M2609" s="91"/>
    </row>
    <row r="2610" ht="91.5" customHeight="1">
      <c r="M2610" s="91"/>
    </row>
    <row r="2611" ht="91.5" customHeight="1">
      <c r="M2611" s="91"/>
    </row>
    <row r="2612" ht="91.5" customHeight="1">
      <c r="M2612" s="91"/>
    </row>
    <row r="2613" ht="91.5" customHeight="1">
      <c r="M2613" s="91"/>
    </row>
    <row r="2614" ht="91.5" customHeight="1">
      <c r="M2614" s="91"/>
    </row>
    <row r="2615" ht="91.5" customHeight="1">
      <c r="M2615" s="91"/>
    </row>
    <row r="2616" ht="91.5" customHeight="1">
      <c r="M2616" s="91"/>
    </row>
    <row r="2617" ht="91.5" customHeight="1">
      <c r="M2617" s="91"/>
    </row>
    <row r="2618" ht="91.5" customHeight="1">
      <c r="M2618" s="91"/>
    </row>
    <row r="2619" ht="91.5" customHeight="1">
      <c r="M2619" s="91"/>
    </row>
    <row r="2620" ht="91.5" customHeight="1">
      <c r="M2620" s="91"/>
    </row>
    <row r="2621" ht="91.5" customHeight="1">
      <c r="M2621" s="91"/>
    </row>
    <row r="2622" ht="91.5" customHeight="1">
      <c r="M2622" s="91"/>
    </row>
    <row r="2623" ht="91.5" customHeight="1">
      <c r="M2623" s="91"/>
    </row>
    <row r="2624" ht="91.5" customHeight="1">
      <c r="M2624" s="91"/>
    </row>
    <row r="2625" ht="91.5" customHeight="1">
      <c r="M2625" s="91"/>
    </row>
    <row r="2626" ht="91.5" customHeight="1">
      <c r="M2626" s="91"/>
    </row>
    <row r="2627" ht="91.5" customHeight="1">
      <c r="M2627" s="91"/>
    </row>
    <row r="2628" ht="91.5" customHeight="1">
      <c r="M2628" s="91"/>
    </row>
    <row r="2629" ht="91.5" customHeight="1">
      <c r="M2629" s="91"/>
    </row>
    <row r="2630" ht="91.5" customHeight="1">
      <c r="M2630" s="91"/>
    </row>
    <row r="2631" ht="91.5" customHeight="1">
      <c r="M2631" s="91"/>
    </row>
    <row r="2632" ht="91.5" customHeight="1">
      <c r="M2632" s="91"/>
    </row>
    <row r="2633" ht="91.5" customHeight="1">
      <c r="M2633" s="91"/>
    </row>
    <row r="2634" ht="91.5" customHeight="1">
      <c r="M2634" s="91"/>
    </row>
    <row r="2635" ht="91.5" customHeight="1">
      <c r="M2635" s="91"/>
    </row>
    <row r="2636" ht="91.5" customHeight="1">
      <c r="M2636" s="91"/>
    </row>
    <row r="2637" ht="91.5" customHeight="1">
      <c r="M2637" s="91"/>
    </row>
    <row r="2638" ht="91.5" customHeight="1">
      <c r="M2638" s="91"/>
    </row>
    <row r="2639" ht="91.5" customHeight="1">
      <c r="M2639" s="91"/>
    </row>
    <row r="2640" ht="91.5" customHeight="1">
      <c r="M2640" s="91"/>
    </row>
    <row r="2641" ht="91.5" customHeight="1">
      <c r="M2641" s="91"/>
    </row>
    <row r="2642" ht="91.5" customHeight="1">
      <c r="M2642" s="91"/>
    </row>
    <row r="2643" ht="91.5" customHeight="1">
      <c r="M2643" s="91"/>
    </row>
    <row r="2644" ht="91.5" customHeight="1">
      <c r="M2644" s="91"/>
    </row>
    <row r="2645" ht="91.5" customHeight="1">
      <c r="M2645" s="91"/>
    </row>
    <row r="2646" ht="91.5" customHeight="1">
      <c r="M2646" s="91"/>
    </row>
    <row r="2647" ht="91.5" customHeight="1">
      <c r="M2647" s="91"/>
    </row>
    <row r="2648" ht="91.5" customHeight="1">
      <c r="M2648" s="91"/>
    </row>
    <row r="2649" ht="91.5" customHeight="1">
      <c r="M2649" s="91"/>
    </row>
    <row r="2650" ht="91.5" customHeight="1">
      <c r="M2650" s="91"/>
    </row>
    <row r="2651" ht="91.5" customHeight="1">
      <c r="M2651" s="91"/>
    </row>
    <row r="2652" ht="91.5" customHeight="1">
      <c r="M2652" s="91"/>
    </row>
    <row r="2653" ht="91.5" customHeight="1">
      <c r="M2653" s="91"/>
    </row>
    <row r="2654" ht="91.5" customHeight="1">
      <c r="M2654" s="91"/>
    </row>
    <row r="2655" ht="91.5" customHeight="1">
      <c r="M2655" s="91"/>
    </row>
    <row r="2656" ht="91.5" customHeight="1">
      <c r="M2656" s="91"/>
    </row>
    <row r="2657" ht="91.5" customHeight="1">
      <c r="M2657" s="91"/>
    </row>
    <row r="2658" ht="91.5" customHeight="1">
      <c r="M2658" s="91"/>
    </row>
    <row r="2659" ht="91.5" customHeight="1">
      <c r="M2659" s="91"/>
    </row>
    <row r="2660" ht="91.5" customHeight="1">
      <c r="M2660" s="91"/>
    </row>
    <row r="2661" ht="91.5" customHeight="1">
      <c r="M2661" s="91"/>
    </row>
    <row r="2662" ht="91.5" customHeight="1">
      <c r="M2662" s="91"/>
    </row>
    <row r="2663" ht="91.5" customHeight="1">
      <c r="M2663" s="91"/>
    </row>
    <row r="2664" ht="91.5" customHeight="1">
      <c r="M2664" s="91"/>
    </row>
    <row r="2665" ht="91.5" customHeight="1">
      <c r="M2665" s="91"/>
    </row>
    <row r="2666" ht="91.5" customHeight="1">
      <c r="M2666" s="91"/>
    </row>
    <row r="2667" ht="91.5" customHeight="1">
      <c r="M2667" s="91"/>
    </row>
    <row r="2668" ht="91.5" customHeight="1">
      <c r="M2668" s="91"/>
    </row>
    <row r="2669" ht="91.5" customHeight="1">
      <c r="M2669" s="91"/>
    </row>
    <row r="2670" ht="91.5" customHeight="1">
      <c r="M2670" s="91"/>
    </row>
    <row r="2671" ht="91.5" customHeight="1">
      <c r="M2671" s="91"/>
    </row>
    <row r="2672" ht="91.5" customHeight="1">
      <c r="M2672" s="91"/>
    </row>
    <row r="2673" ht="91.5" customHeight="1">
      <c r="M2673" s="91"/>
    </row>
    <row r="2674" ht="91.5" customHeight="1">
      <c r="M2674" s="91"/>
    </row>
    <row r="2675" ht="91.5" customHeight="1">
      <c r="M2675" s="91"/>
    </row>
    <row r="2676" ht="91.5" customHeight="1">
      <c r="M2676" s="91"/>
    </row>
    <row r="2677" ht="91.5" customHeight="1">
      <c r="M2677" s="91"/>
    </row>
    <row r="2678" ht="91.5" customHeight="1">
      <c r="M2678" s="91"/>
    </row>
    <row r="2679" ht="91.5" customHeight="1">
      <c r="M2679" s="91"/>
    </row>
    <row r="2680" ht="91.5" customHeight="1">
      <c r="M2680" s="91"/>
    </row>
    <row r="2681" ht="91.5" customHeight="1">
      <c r="M2681" s="91"/>
    </row>
    <row r="2682" ht="91.5" customHeight="1">
      <c r="M2682" s="91"/>
    </row>
    <row r="2683" ht="91.5" customHeight="1">
      <c r="M2683" s="91"/>
    </row>
    <row r="2684" ht="91.5" customHeight="1">
      <c r="M2684" s="91"/>
    </row>
    <row r="2685" ht="91.5" customHeight="1">
      <c r="M2685" s="91"/>
    </row>
    <row r="2686" ht="91.5" customHeight="1">
      <c r="M2686" s="91"/>
    </row>
    <row r="2687" ht="91.5" customHeight="1">
      <c r="M2687" s="91"/>
    </row>
    <row r="2688" ht="91.5" customHeight="1">
      <c r="M2688" s="91"/>
    </row>
    <row r="2689" ht="91.5" customHeight="1">
      <c r="M2689" s="91"/>
    </row>
    <row r="2690" ht="91.5" customHeight="1">
      <c r="M2690" s="91"/>
    </row>
    <row r="2691" ht="91.5" customHeight="1">
      <c r="M2691" s="91"/>
    </row>
    <row r="2692" ht="91.5" customHeight="1">
      <c r="M2692" s="91"/>
    </row>
    <row r="2693" ht="91.5" customHeight="1">
      <c r="M2693" s="91"/>
    </row>
    <row r="2694" ht="91.5" customHeight="1">
      <c r="M2694" s="91"/>
    </row>
    <row r="2695" ht="91.5" customHeight="1">
      <c r="M2695" s="91"/>
    </row>
    <row r="2696" ht="91.5" customHeight="1">
      <c r="M2696" s="91"/>
    </row>
    <row r="2697" ht="91.5" customHeight="1">
      <c r="M2697" s="91"/>
    </row>
    <row r="2698" ht="91.5" customHeight="1">
      <c r="M2698" s="91"/>
    </row>
    <row r="2699" ht="91.5" customHeight="1">
      <c r="M2699" s="91"/>
    </row>
    <row r="2700" ht="91.5" customHeight="1">
      <c r="M2700" s="91"/>
    </row>
    <row r="2701" ht="91.5" customHeight="1">
      <c r="M2701" s="91"/>
    </row>
    <row r="2702" ht="91.5" customHeight="1">
      <c r="M2702" s="91"/>
    </row>
    <row r="2703" ht="91.5" customHeight="1">
      <c r="M2703" s="91"/>
    </row>
    <row r="2704" ht="91.5" customHeight="1">
      <c r="M2704" s="91"/>
    </row>
    <row r="2705" ht="91.5" customHeight="1">
      <c r="M2705" s="91"/>
    </row>
    <row r="2706" ht="91.5" customHeight="1">
      <c r="M2706" s="91"/>
    </row>
    <row r="2707" ht="91.5" customHeight="1">
      <c r="M2707" s="91"/>
    </row>
    <row r="2708" ht="91.5" customHeight="1">
      <c r="M2708" s="91"/>
    </row>
    <row r="2709" ht="91.5" customHeight="1">
      <c r="M2709" s="91"/>
    </row>
    <row r="2710" ht="91.5" customHeight="1">
      <c r="M2710" s="91"/>
    </row>
    <row r="2711" ht="91.5" customHeight="1">
      <c r="M2711" s="91"/>
    </row>
    <row r="2712" ht="91.5" customHeight="1">
      <c r="M2712" s="91"/>
    </row>
    <row r="2713" ht="91.5" customHeight="1">
      <c r="M2713" s="91"/>
    </row>
    <row r="2714" ht="91.5" customHeight="1">
      <c r="M2714" s="91"/>
    </row>
    <row r="2715" ht="91.5" customHeight="1">
      <c r="M2715" s="91"/>
    </row>
    <row r="2716" ht="91.5" customHeight="1">
      <c r="M2716" s="91"/>
    </row>
    <row r="2717" ht="91.5" customHeight="1">
      <c r="M2717" s="91"/>
    </row>
    <row r="2718" ht="91.5" customHeight="1">
      <c r="M2718" s="91"/>
    </row>
    <row r="2719" ht="91.5" customHeight="1">
      <c r="M2719" s="91"/>
    </row>
    <row r="2720" ht="91.5" customHeight="1">
      <c r="M2720" s="91"/>
    </row>
    <row r="2721" ht="91.5" customHeight="1">
      <c r="M2721" s="91"/>
    </row>
    <row r="2722" ht="91.5" customHeight="1">
      <c r="M2722" s="91"/>
    </row>
    <row r="2723" ht="91.5" customHeight="1">
      <c r="M2723" s="91"/>
    </row>
    <row r="2724" ht="91.5" customHeight="1">
      <c r="M2724" s="91"/>
    </row>
    <row r="2725" ht="91.5" customHeight="1">
      <c r="M2725" s="91"/>
    </row>
    <row r="2726" ht="91.5" customHeight="1">
      <c r="M2726" s="91"/>
    </row>
    <row r="2727" ht="91.5" customHeight="1">
      <c r="M2727" s="91"/>
    </row>
    <row r="2728" ht="91.5" customHeight="1">
      <c r="M2728" s="91"/>
    </row>
    <row r="2729" ht="91.5" customHeight="1">
      <c r="M2729" s="91"/>
    </row>
    <row r="2730" ht="91.5" customHeight="1">
      <c r="M2730" s="91"/>
    </row>
    <row r="2731" ht="91.5" customHeight="1">
      <c r="M2731" s="91"/>
    </row>
    <row r="2732" ht="91.5" customHeight="1">
      <c r="M2732" s="91"/>
    </row>
    <row r="2733" ht="91.5" customHeight="1">
      <c r="M2733" s="91"/>
    </row>
    <row r="2734" ht="91.5" customHeight="1">
      <c r="M2734" s="91"/>
    </row>
    <row r="2735" ht="91.5" customHeight="1">
      <c r="M2735" s="91"/>
    </row>
    <row r="2736" ht="91.5" customHeight="1">
      <c r="M2736" s="91"/>
    </row>
    <row r="2737" ht="91.5" customHeight="1">
      <c r="M2737" s="91"/>
    </row>
    <row r="2738" ht="91.5" customHeight="1">
      <c r="M2738" s="91"/>
    </row>
    <row r="2739" ht="91.5" customHeight="1">
      <c r="M2739" s="91"/>
    </row>
    <row r="2740" ht="91.5" customHeight="1">
      <c r="M2740" s="91"/>
    </row>
    <row r="2741" ht="91.5" customHeight="1">
      <c r="M2741" s="91"/>
    </row>
    <row r="2742" ht="91.5" customHeight="1">
      <c r="M2742" s="91"/>
    </row>
    <row r="2743" ht="91.5" customHeight="1">
      <c r="M2743" s="91"/>
    </row>
    <row r="2744" ht="91.5" customHeight="1">
      <c r="M2744" s="91"/>
    </row>
    <row r="2745" ht="91.5" customHeight="1">
      <c r="M2745" s="91"/>
    </row>
    <row r="2746" ht="91.5" customHeight="1">
      <c r="M2746" s="91"/>
    </row>
    <row r="2747" ht="91.5" customHeight="1">
      <c r="M2747" s="91"/>
    </row>
    <row r="2748" ht="91.5" customHeight="1">
      <c r="M2748" s="91"/>
    </row>
    <row r="2749" ht="91.5" customHeight="1">
      <c r="M2749" s="91"/>
    </row>
    <row r="2750" ht="91.5" customHeight="1">
      <c r="M2750" s="91"/>
    </row>
    <row r="2751" ht="91.5" customHeight="1">
      <c r="M2751" s="91"/>
    </row>
    <row r="2752" ht="91.5" customHeight="1">
      <c r="M2752" s="91"/>
    </row>
    <row r="2753" ht="91.5" customHeight="1">
      <c r="M2753" s="91"/>
    </row>
    <row r="2754" ht="91.5" customHeight="1">
      <c r="M2754" s="91"/>
    </row>
    <row r="2755" ht="91.5" customHeight="1">
      <c r="M2755" s="91"/>
    </row>
    <row r="2756" ht="91.5" customHeight="1">
      <c r="M2756" s="91"/>
    </row>
    <row r="2757" ht="91.5" customHeight="1">
      <c r="M2757" s="91"/>
    </row>
    <row r="2758" ht="91.5" customHeight="1">
      <c r="M2758" s="91"/>
    </row>
    <row r="2759" ht="91.5" customHeight="1">
      <c r="M2759" s="91"/>
    </row>
    <row r="2760" ht="91.5" customHeight="1">
      <c r="M2760" s="91"/>
    </row>
    <row r="2761" ht="91.5" customHeight="1">
      <c r="M2761" s="91"/>
    </row>
    <row r="2762" ht="91.5" customHeight="1">
      <c r="M2762" s="91"/>
    </row>
    <row r="2763" ht="91.5" customHeight="1">
      <c r="M2763" s="91"/>
    </row>
    <row r="2764" ht="91.5" customHeight="1">
      <c r="M2764" s="91"/>
    </row>
    <row r="2765" ht="91.5" customHeight="1">
      <c r="M2765" s="91"/>
    </row>
    <row r="2766" ht="91.5" customHeight="1">
      <c r="M2766" s="91"/>
    </row>
    <row r="2767" ht="91.5" customHeight="1">
      <c r="M2767" s="91"/>
    </row>
    <row r="2768" ht="91.5" customHeight="1">
      <c r="M2768" s="91"/>
    </row>
    <row r="2769" ht="91.5" customHeight="1">
      <c r="M2769" s="91"/>
    </row>
    <row r="2770" ht="91.5" customHeight="1">
      <c r="M2770" s="91"/>
    </row>
    <row r="2771" ht="91.5" customHeight="1">
      <c r="M2771" s="91"/>
    </row>
    <row r="2772" ht="91.5" customHeight="1">
      <c r="M2772" s="91"/>
    </row>
    <row r="2773" ht="91.5" customHeight="1">
      <c r="M2773" s="91"/>
    </row>
    <row r="2774" ht="91.5" customHeight="1">
      <c r="M2774" s="91"/>
    </row>
    <row r="2775" ht="91.5" customHeight="1">
      <c r="M2775" s="91"/>
    </row>
    <row r="2776" ht="91.5" customHeight="1">
      <c r="M2776" s="91"/>
    </row>
    <row r="2777" ht="91.5" customHeight="1">
      <c r="M2777" s="91"/>
    </row>
    <row r="2778" ht="91.5" customHeight="1">
      <c r="M2778" s="91"/>
    </row>
    <row r="2779" ht="91.5" customHeight="1">
      <c r="M2779" s="91"/>
    </row>
    <row r="2780" ht="91.5" customHeight="1">
      <c r="M2780" s="91"/>
    </row>
    <row r="2781" ht="91.5" customHeight="1">
      <c r="M2781" s="91"/>
    </row>
    <row r="2782" ht="91.5" customHeight="1">
      <c r="M2782" s="91"/>
    </row>
    <row r="2783" ht="91.5" customHeight="1">
      <c r="M2783" s="91"/>
    </row>
    <row r="2784" ht="91.5" customHeight="1">
      <c r="M2784" s="91"/>
    </row>
    <row r="2785" ht="91.5" customHeight="1">
      <c r="M2785" s="91"/>
    </row>
    <row r="2786" ht="91.5" customHeight="1">
      <c r="M2786" s="91"/>
    </row>
    <row r="2787" ht="91.5" customHeight="1">
      <c r="M2787" s="91"/>
    </row>
    <row r="2788" ht="91.5" customHeight="1">
      <c r="M2788" s="91"/>
    </row>
    <row r="2789" ht="91.5" customHeight="1">
      <c r="M2789" s="91"/>
    </row>
    <row r="2790" ht="91.5" customHeight="1">
      <c r="M2790" s="91"/>
    </row>
    <row r="2791" ht="91.5" customHeight="1">
      <c r="M2791" s="91"/>
    </row>
    <row r="2792" ht="91.5" customHeight="1">
      <c r="M2792" s="91"/>
    </row>
    <row r="2793" ht="91.5" customHeight="1">
      <c r="M2793" s="91"/>
    </row>
    <row r="2794" ht="91.5" customHeight="1">
      <c r="M2794" s="91"/>
    </row>
    <row r="2795" ht="91.5" customHeight="1">
      <c r="M2795" s="91"/>
    </row>
    <row r="2796" ht="91.5" customHeight="1">
      <c r="M2796" s="91"/>
    </row>
    <row r="2797" ht="91.5" customHeight="1">
      <c r="M2797" s="91"/>
    </row>
    <row r="2798" ht="91.5" customHeight="1">
      <c r="M2798" s="91"/>
    </row>
    <row r="2799" ht="91.5" customHeight="1">
      <c r="M2799" s="91"/>
    </row>
    <row r="2800" ht="91.5" customHeight="1">
      <c r="M2800" s="91"/>
    </row>
    <row r="2801" ht="91.5" customHeight="1">
      <c r="M2801" s="91"/>
    </row>
    <row r="2802" ht="91.5" customHeight="1">
      <c r="M2802" s="91"/>
    </row>
    <row r="2803" ht="91.5" customHeight="1">
      <c r="M2803" s="91"/>
    </row>
    <row r="2804" ht="91.5" customHeight="1">
      <c r="M2804" s="91"/>
    </row>
    <row r="2805" ht="91.5" customHeight="1">
      <c r="M2805" s="91"/>
    </row>
    <row r="2806" ht="91.5" customHeight="1">
      <c r="M2806" s="91"/>
    </row>
    <row r="2807" ht="91.5" customHeight="1">
      <c r="M2807" s="91"/>
    </row>
    <row r="2808" ht="91.5" customHeight="1">
      <c r="M2808" s="91"/>
    </row>
    <row r="2809" ht="91.5" customHeight="1">
      <c r="M2809" s="91"/>
    </row>
    <row r="2810" ht="91.5" customHeight="1">
      <c r="M2810" s="91"/>
    </row>
    <row r="2811" ht="91.5" customHeight="1">
      <c r="M2811" s="91"/>
    </row>
    <row r="2812" ht="91.5" customHeight="1">
      <c r="M2812" s="91"/>
    </row>
    <row r="2813" ht="91.5" customHeight="1">
      <c r="M2813" s="91"/>
    </row>
    <row r="2814" ht="91.5" customHeight="1">
      <c r="M2814" s="91"/>
    </row>
    <row r="2815" ht="91.5" customHeight="1">
      <c r="M2815" s="91"/>
    </row>
    <row r="2816" ht="91.5" customHeight="1">
      <c r="M2816" s="91"/>
    </row>
    <row r="2817" ht="91.5" customHeight="1">
      <c r="M2817" s="91"/>
    </row>
    <row r="2818" ht="91.5" customHeight="1">
      <c r="M2818" s="91"/>
    </row>
    <row r="2819" ht="91.5" customHeight="1">
      <c r="M2819" s="91"/>
    </row>
    <row r="2820" ht="91.5" customHeight="1">
      <c r="M2820" s="91"/>
    </row>
    <row r="2821" ht="91.5" customHeight="1">
      <c r="M2821" s="91"/>
    </row>
    <row r="2822" ht="91.5" customHeight="1">
      <c r="M2822" s="91"/>
    </row>
    <row r="2823" ht="91.5" customHeight="1">
      <c r="M2823" s="91"/>
    </row>
    <row r="2824" ht="91.5" customHeight="1">
      <c r="M2824" s="91"/>
    </row>
    <row r="2825" ht="91.5" customHeight="1">
      <c r="M2825" s="91"/>
    </row>
    <row r="2826" ht="91.5" customHeight="1">
      <c r="M2826" s="91"/>
    </row>
    <row r="2827" ht="91.5" customHeight="1">
      <c r="M2827" s="91"/>
    </row>
    <row r="2828" ht="91.5" customHeight="1">
      <c r="M2828" s="91"/>
    </row>
    <row r="2829" ht="91.5" customHeight="1">
      <c r="M2829" s="91"/>
    </row>
    <row r="2830" ht="91.5" customHeight="1">
      <c r="M2830" s="91"/>
    </row>
    <row r="2831" ht="91.5" customHeight="1">
      <c r="M2831" s="91"/>
    </row>
    <row r="2832" ht="91.5" customHeight="1">
      <c r="M2832" s="91"/>
    </row>
    <row r="2833" ht="91.5" customHeight="1">
      <c r="M2833" s="91"/>
    </row>
    <row r="2834" ht="91.5" customHeight="1">
      <c r="M2834" s="91"/>
    </row>
    <row r="2835" ht="91.5" customHeight="1">
      <c r="M2835" s="91"/>
    </row>
    <row r="2836" ht="91.5" customHeight="1">
      <c r="M2836" s="91"/>
    </row>
    <row r="2837" ht="91.5" customHeight="1">
      <c r="M2837" s="91"/>
    </row>
    <row r="2838" ht="91.5" customHeight="1">
      <c r="M2838" s="91"/>
    </row>
    <row r="2839" ht="91.5" customHeight="1">
      <c r="M2839" s="91"/>
    </row>
    <row r="2840" ht="91.5" customHeight="1">
      <c r="M2840" s="91"/>
    </row>
    <row r="2841" ht="91.5" customHeight="1">
      <c r="M2841" s="91"/>
    </row>
    <row r="2842" ht="91.5" customHeight="1">
      <c r="M2842" s="91"/>
    </row>
    <row r="2843" ht="91.5" customHeight="1">
      <c r="M2843" s="91"/>
    </row>
    <row r="2844" ht="91.5" customHeight="1">
      <c r="M2844" s="91"/>
    </row>
    <row r="2845" ht="91.5" customHeight="1">
      <c r="M2845" s="91"/>
    </row>
    <row r="2846" ht="91.5" customHeight="1">
      <c r="M2846" s="91"/>
    </row>
    <row r="2847" ht="91.5" customHeight="1">
      <c r="M2847" s="91"/>
    </row>
    <row r="2848" ht="91.5" customHeight="1">
      <c r="M2848" s="91"/>
    </row>
    <row r="2849" ht="91.5" customHeight="1">
      <c r="M2849" s="91"/>
    </row>
    <row r="2850" ht="91.5" customHeight="1">
      <c r="M2850" s="91"/>
    </row>
    <row r="2851" ht="91.5" customHeight="1">
      <c r="M2851" s="91"/>
    </row>
    <row r="2852" ht="91.5" customHeight="1">
      <c r="M2852" s="91"/>
    </row>
    <row r="2853" ht="91.5" customHeight="1">
      <c r="M2853" s="91"/>
    </row>
    <row r="2854" ht="91.5" customHeight="1">
      <c r="M2854" s="91"/>
    </row>
    <row r="2855" ht="91.5" customHeight="1">
      <c r="M2855" s="91"/>
    </row>
    <row r="2856" ht="91.5" customHeight="1">
      <c r="M2856" s="91"/>
    </row>
    <row r="2857" ht="91.5" customHeight="1">
      <c r="M2857" s="91"/>
    </row>
    <row r="2858" ht="91.5" customHeight="1">
      <c r="M2858" s="91"/>
    </row>
    <row r="2859" ht="91.5" customHeight="1">
      <c r="M2859" s="91"/>
    </row>
    <row r="2860" ht="91.5" customHeight="1">
      <c r="M2860" s="91"/>
    </row>
    <row r="2861" ht="91.5" customHeight="1">
      <c r="M2861" s="91"/>
    </row>
    <row r="2862" ht="91.5" customHeight="1">
      <c r="M2862" s="91"/>
    </row>
    <row r="2863" ht="91.5" customHeight="1">
      <c r="M2863" s="91"/>
    </row>
    <row r="2864" ht="91.5" customHeight="1">
      <c r="M2864" s="91"/>
    </row>
    <row r="2865" ht="91.5" customHeight="1">
      <c r="M2865" s="91"/>
    </row>
    <row r="2866" ht="91.5" customHeight="1">
      <c r="M2866" s="91"/>
    </row>
    <row r="2867" ht="91.5" customHeight="1">
      <c r="M2867" s="91"/>
    </row>
    <row r="2868" ht="91.5" customHeight="1">
      <c r="M2868" s="91"/>
    </row>
    <row r="2869" ht="91.5" customHeight="1">
      <c r="M2869" s="91"/>
    </row>
    <row r="2870" ht="91.5" customHeight="1">
      <c r="M2870" s="91"/>
    </row>
    <row r="2871" ht="91.5" customHeight="1">
      <c r="M2871" s="91"/>
    </row>
    <row r="2872" ht="91.5" customHeight="1">
      <c r="M2872" s="91"/>
    </row>
    <row r="2873" ht="91.5" customHeight="1">
      <c r="M2873" s="91"/>
    </row>
    <row r="2874" ht="91.5" customHeight="1">
      <c r="M2874" s="91"/>
    </row>
    <row r="2875" ht="91.5" customHeight="1">
      <c r="M2875" s="91"/>
    </row>
    <row r="2876" ht="91.5" customHeight="1">
      <c r="M2876" s="91"/>
    </row>
    <row r="2877" ht="91.5" customHeight="1">
      <c r="M2877" s="91"/>
    </row>
    <row r="2878" ht="91.5" customHeight="1">
      <c r="M2878" s="91"/>
    </row>
    <row r="2879" ht="91.5" customHeight="1">
      <c r="M2879" s="91"/>
    </row>
    <row r="2880" ht="91.5" customHeight="1">
      <c r="M2880" s="91"/>
    </row>
    <row r="2881" ht="91.5" customHeight="1">
      <c r="M2881" s="91"/>
    </row>
    <row r="2882" ht="91.5" customHeight="1">
      <c r="M2882" s="91"/>
    </row>
    <row r="2883" ht="91.5" customHeight="1">
      <c r="M2883" s="91"/>
    </row>
    <row r="2884" ht="91.5" customHeight="1">
      <c r="M2884" s="91"/>
    </row>
    <row r="2885" ht="91.5" customHeight="1">
      <c r="M2885" s="91"/>
    </row>
    <row r="2886" ht="91.5" customHeight="1">
      <c r="M2886" s="91"/>
    </row>
    <row r="2887" ht="91.5" customHeight="1">
      <c r="M2887" s="91"/>
    </row>
    <row r="2888" ht="91.5" customHeight="1">
      <c r="M2888" s="91"/>
    </row>
    <row r="2889" ht="91.5" customHeight="1">
      <c r="M2889" s="91"/>
    </row>
    <row r="2890" ht="91.5" customHeight="1">
      <c r="M2890" s="91"/>
    </row>
    <row r="2891" ht="91.5" customHeight="1">
      <c r="M2891" s="91"/>
    </row>
    <row r="2892" ht="91.5" customHeight="1">
      <c r="M2892" s="91"/>
    </row>
    <row r="2893" ht="91.5" customHeight="1">
      <c r="M2893" s="91"/>
    </row>
    <row r="2894" ht="91.5" customHeight="1">
      <c r="M2894" s="91"/>
    </row>
    <row r="2895" ht="91.5" customHeight="1">
      <c r="M2895" s="91"/>
    </row>
    <row r="2896" ht="91.5" customHeight="1">
      <c r="M2896" s="91"/>
    </row>
    <row r="2897" ht="91.5" customHeight="1">
      <c r="M2897" s="91"/>
    </row>
    <row r="2898" ht="91.5" customHeight="1">
      <c r="M2898" s="91"/>
    </row>
    <row r="2899" ht="91.5" customHeight="1">
      <c r="M2899" s="91"/>
    </row>
    <row r="2900" ht="91.5" customHeight="1">
      <c r="M2900" s="91"/>
    </row>
    <row r="2901" ht="91.5" customHeight="1">
      <c r="M2901" s="91"/>
    </row>
    <row r="2902" ht="91.5" customHeight="1">
      <c r="M2902" s="91"/>
    </row>
    <row r="2903" ht="91.5" customHeight="1">
      <c r="M2903" s="91"/>
    </row>
    <row r="2904" ht="91.5" customHeight="1">
      <c r="M2904" s="91"/>
    </row>
    <row r="2905" ht="91.5" customHeight="1">
      <c r="M2905" s="91"/>
    </row>
    <row r="2906" ht="91.5" customHeight="1">
      <c r="M2906" s="91"/>
    </row>
    <row r="2907" ht="91.5" customHeight="1">
      <c r="M2907" s="91"/>
    </row>
    <row r="2908" ht="91.5" customHeight="1">
      <c r="M2908" s="91"/>
    </row>
    <row r="2909" ht="91.5" customHeight="1">
      <c r="M2909" s="91"/>
    </row>
    <row r="2910" ht="91.5" customHeight="1">
      <c r="M2910" s="91"/>
    </row>
    <row r="2911" ht="91.5" customHeight="1">
      <c r="M2911" s="91"/>
    </row>
    <row r="2912" ht="91.5" customHeight="1">
      <c r="M2912" s="91"/>
    </row>
    <row r="2913" ht="91.5" customHeight="1">
      <c r="M2913" s="91"/>
    </row>
    <row r="2914" ht="91.5" customHeight="1">
      <c r="M2914" s="91"/>
    </row>
    <row r="2915" ht="91.5" customHeight="1">
      <c r="M2915" s="91"/>
    </row>
    <row r="2916" ht="91.5" customHeight="1">
      <c r="M2916" s="91"/>
    </row>
    <row r="2917" ht="91.5" customHeight="1">
      <c r="M2917" s="91"/>
    </row>
    <row r="2918" ht="91.5" customHeight="1">
      <c r="M2918" s="91"/>
    </row>
    <row r="2919" ht="91.5" customHeight="1">
      <c r="M2919" s="91"/>
    </row>
    <row r="2920" ht="91.5" customHeight="1">
      <c r="M2920" s="91"/>
    </row>
    <row r="2921" ht="91.5" customHeight="1">
      <c r="M2921" s="91"/>
    </row>
    <row r="2922" ht="91.5" customHeight="1">
      <c r="M2922" s="91"/>
    </row>
    <row r="2923" ht="91.5" customHeight="1">
      <c r="M2923" s="91"/>
    </row>
    <row r="2924" ht="91.5" customHeight="1">
      <c r="M2924" s="91"/>
    </row>
    <row r="2925" ht="91.5" customHeight="1">
      <c r="M2925" s="91"/>
    </row>
    <row r="2926" ht="91.5" customHeight="1">
      <c r="M2926" s="91"/>
    </row>
    <row r="2927" ht="91.5" customHeight="1">
      <c r="M2927" s="91"/>
    </row>
    <row r="2928" ht="91.5" customHeight="1">
      <c r="M2928" s="91"/>
    </row>
    <row r="2929" ht="91.5" customHeight="1">
      <c r="M2929" s="91"/>
    </row>
    <row r="2930" ht="91.5" customHeight="1">
      <c r="M2930" s="91"/>
    </row>
    <row r="2931" ht="91.5" customHeight="1">
      <c r="M2931" s="91"/>
    </row>
    <row r="2932" ht="91.5" customHeight="1">
      <c r="M2932" s="91"/>
    </row>
    <row r="2933" ht="91.5" customHeight="1">
      <c r="M2933" s="91"/>
    </row>
    <row r="2934" ht="91.5" customHeight="1">
      <c r="M2934" s="91"/>
    </row>
    <row r="2935" ht="91.5" customHeight="1">
      <c r="M2935" s="91"/>
    </row>
    <row r="2936" ht="91.5" customHeight="1">
      <c r="M2936" s="91"/>
    </row>
    <row r="2937" ht="91.5" customHeight="1">
      <c r="M2937" s="91"/>
    </row>
    <row r="2938" ht="91.5" customHeight="1">
      <c r="M2938" s="91"/>
    </row>
    <row r="2939" ht="91.5" customHeight="1">
      <c r="M2939" s="91"/>
    </row>
    <row r="2940" ht="91.5" customHeight="1">
      <c r="M2940" s="91"/>
    </row>
    <row r="2941" ht="91.5" customHeight="1">
      <c r="M2941" s="91"/>
    </row>
    <row r="2942" ht="91.5" customHeight="1">
      <c r="M2942" s="91"/>
    </row>
    <row r="2943" ht="91.5" customHeight="1">
      <c r="M2943" s="91"/>
    </row>
    <row r="2944" ht="91.5" customHeight="1">
      <c r="M2944" s="91"/>
    </row>
    <row r="2945" ht="91.5" customHeight="1">
      <c r="M2945" s="91"/>
    </row>
    <row r="2946" ht="91.5" customHeight="1">
      <c r="M2946" s="91"/>
    </row>
    <row r="2947" ht="91.5" customHeight="1">
      <c r="M2947" s="91"/>
    </row>
    <row r="2948" ht="91.5" customHeight="1">
      <c r="M2948" s="91"/>
    </row>
    <row r="2949" ht="91.5" customHeight="1">
      <c r="M2949" s="91"/>
    </row>
    <row r="2950" ht="91.5" customHeight="1">
      <c r="M2950" s="91"/>
    </row>
    <row r="2951" ht="91.5" customHeight="1">
      <c r="M2951" s="91"/>
    </row>
    <row r="2952" ht="91.5" customHeight="1">
      <c r="M2952" s="91"/>
    </row>
    <row r="2953" ht="91.5" customHeight="1">
      <c r="M2953" s="91"/>
    </row>
    <row r="2954" ht="91.5" customHeight="1">
      <c r="M2954" s="91"/>
    </row>
    <row r="2955" ht="91.5" customHeight="1">
      <c r="M2955" s="91"/>
    </row>
    <row r="2956" ht="91.5" customHeight="1">
      <c r="M2956" s="91"/>
    </row>
    <row r="2957" ht="91.5" customHeight="1">
      <c r="M2957" s="91"/>
    </row>
    <row r="2958" ht="91.5" customHeight="1">
      <c r="M2958" s="91"/>
    </row>
    <row r="2959" ht="91.5" customHeight="1">
      <c r="M2959" s="91"/>
    </row>
    <row r="2960" ht="91.5" customHeight="1">
      <c r="M2960" s="91"/>
    </row>
    <row r="2961" ht="91.5" customHeight="1">
      <c r="M2961" s="91"/>
    </row>
    <row r="2962" ht="91.5" customHeight="1">
      <c r="M2962" s="91"/>
    </row>
    <row r="2963" ht="91.5" customHeight="1">
      <c r="M2963" s="91"/>
    </row>
    <row r="2964" ht="91.5" customHeight="1">
      <c r="M2964" s="91"/>
    </row>
    <row r="2965" ht="91.5" customHeight="1">
      <c r="M2965" s="91"/>
    </row>
    <row r="2966" ht="91.5" customHeight="1">
      <c r="M2966" s="91"/>
    </row>
    <row r="2967" ht="91.5" customHeight="1">
      <c r="M2967" s="91"/>
    </row>
    <row r="2968" ht="91.5" customHeight="1">
      <c r="M2968" s="91"/>
    </row>
    <row r="2969" ht="91.5" customHeight="1">
      <c r="M2969" s="91"/>
    </row>
    <row r="2970" ht="91.5" customHeight="1">
      <c r="M2970" s="91"/>
    </row>
    <row r="2971" ht="91.5" customHeight="1">
      <c r="M2971" s="91"/>
    </row>
    <row r="2972" ht="91.5" customHeight="1">
      <c r="M2972" s="91"/>
    </row>
    <row r="2973" ht="91.5" customHeight="1">
      <c r="M2973" s="91"/>
    </row>
    <row r="2974" ht="91.5" customHeight="1">
      <c r="M2974" s="91"/>
    </row>
    <row r="2975" ht="91.5" customHeight="1">
      <c r="M2975" s="91"/>
    </row>
    <row r="2976" ht="91.5" customHeight="1">
      <c r="M2976" s="91"/>
    </row>
    <row r="2977" ht="91.5" customHeight="1">
      <c r="M2977" s="91"/>
    </row>
    <row r="2978" ht="91.5" customHeight="1">
      <c r="M2978" s="91"/>
    </row>
    <row r="2979" ht="91.5" customHeight="1">
      <c r="M2979" s="91"/>
    </row>
    <row r="2980" ht="91.5" customHeight="1">
      <c r="M2980" s="91"/>
    </row>
    <row r="2981" ht="91.5" customHeight="1">
      <c r="M2981" s="91"/>
    </row>
    <row r="2982" ht="91.5" customHeight="1">
      <c r="M2982" s="91"/>
    </row>
    <row r="2983" ht="91.5" customHeight="1">
      <c r="M2983" s="91"/>
    </row>
    <row r="2984" ht="91.5" customHeight="1">
      <c r="M2984" s="91"/>
    </row>
    <row r="2985" ht="91.5" customHeight="1">
      <c r="M2985" s="91"/>
    </row>
    <row r="2986" ht="91.5" customHeight="1">
      <c r="M2986" s="91"/>
    </row>
    <row r="2987" ht="91.5" customHeight="1">
      <c r="M2987" s="91"/>
    </row>
    <row r="2988" ht="91.5" customHeight="1">
      <c r="M2988" s="91"/>
    </row>
    <row r="2989" ht="91.5" customHeight="1">
      <c r="M2989" s="91"/>
    </row>
    <row r="2990" ht="91.5" customHeight="1">
      <c r="M2990" s="91"/>
    </row>
    <row r="2991" ht="91.5" customHeight="1">
      <c r="M2991" s="91"/>
    </row>
    <row r="2992" ht="91.5" customHeight="1">
      <c r="M2992" s="91"/>
    </row>
    <row r="2993" ht="91.5" customHeight="1">
      <c r="M2993" s="91"/>
    </row>
    <row r="2994" ht="91.5" customHeight="1">
      <c r="M2994" s="91"/>
    </row>
    <row r="2995" ht="91.5" customHeight="1">
      <c r="M2995" s="91"/>
    </row>
    <row r="2996" ht="91.5" customHeight="1">
      <c r="M2996" s="91"/>
    </row>
    <row r="2997" ht="91.5" customHeight="1">
      <c r="M2997" s="91"/>
    </row>
    <row r="2998" ht="91.5" customHeight="1">
      <c r="M2998" s="91"/>
    </row>
    <row r="2999" ht="91.5" customHeight="1">
      <c r="M2999" s="91"/>
    </row>
    <row r="3000" ht="91.5" customHeight="1">
      <c r="M3000" s="91"/>
    </row>
    <row r="3001" ht="91.5" customHeight="1">
      <c r="M3001" s="91"/>
    </row>
    <row r="3002" ht="91.5" customHeight="1">
      <c r="M3002" s="91"/>
    </row>
    <row r="3003" ht="91.5" customHeight="1">
      <c r="M3003" s="91"/>
    </row>
    <row r="3004" ht="91.5" customHeight="1">
      <c r="M3004" s="91"/>
    </row>
    <row r="3005" ht="91.5" customHeight="1">
      <c r="M3005" s="91"/>
    </row>
    <row r="3006" ht="91.5" customHeight="1">
      <c r="M3006" s="91"/>
    </row>
    <row r="3007" ht="91.5" customHeight="1">
      <c r="M3007" s="91"/>
    </row>
    <row r="3008" ht="91.5" customHeight="1">
      <c r="M3008" s="91"/>
    </row>
    <row r="3009" ht="91.5" customHeight="1">
      <c r="M3009" s="91"/>
    </row>
    <row r="3010" ht="91.5" customHeight="1">
      <c r="M3010" s="91"/>
    </row>
    <row r="3011" ht="91.5" customHeight="1">
      <c r="M3011" s="91"/>
    </row>
    <row r="3012" ht="91.5" customHeight="1">
      <c r="M3012" s="91"/>
    </row>
    <row r="3013" ht="91.5" customHeight="1">
      <c r="M3013" s="91"/>
    </row>
    <row r="3014" ht="91.5" customHeight="1">
      <c r="M3014" s="91"/>
    </row>
    <row r="3015" ht="91.5" customHeight="1">
      <c r="M3015" s="91"/>
    </row>
    <row r="3016" ht="91.5" customHeight="1">
      <c r="M3016" s="91"/>
    </row>
    <row r="3017" ht="91.5" customHeight="1">
      <c r="M3017" s="91"/>
    </row>
    <row r="3018" ht="91.5" customHeight="1">
      <c r="M3018" s="91"/>
    </row>
    <row r="3019" ht="91.5" customHeight="1">
      <c r="M3019" s="91"/>
    </row>
    <row r="3020" ht="91.5" customHeight="1">
      <c r="M3020" s="91"/>
    </row>
    <row r="3021" ht="91.5" customHeight="1">
      <c r="M3021" s="91"/>
    </row>
    <row r="3022" ht="91.5" customHeight="1">
      <c r="M3022" s="91"/>
    </row>
    <row r="3023" ht="91.5" customHeight="1">
      <c r="M3023" s="91"/>
    </row>
    <row r="3024" ht="91.5" customHeight="1">
      <c r="M3024" s="91"/>
    </row>
    <row r="3025" ht="91.5" customHeight="1">
      <c r="M3025" s="91"/>
    </row>
    <row r="3026" ht="91.5" customHeight="1">
      <c r="M3026" s="91"/>
    </row>
    <row r="3027" ht="91.5" customHeight="1">
      <c r="M3027" s="91"/>
    </row>
    <row r="3028" ht="91.5" customHeight="1">
      <c r="M3028" s="91"/>
    </row>
    <row r="3029" ht="91.5" customHeight="1">
      <c r="M3029" s="91"/>
    </row>
    <row r="3030" ht="91.5" customHeight="1">
      <c r="M3030" s="91"/>
    </row>
    <row r="3031" ht="91.5" customHeight="1">
      <c r="M3031" s="91"/>
    </row>
    <row r="3032" ht="91.5" customHeight="1">
      <c r="M3032" s="91"/>
    </row>
    <row r="3033" ht="91.5" customHeight="1">
      <c r="M3033" s="91"/>
    </row>
    <row r="3034" ht="91.5" customHeight="1">
      <c r="M3034" s="91"/>
    </row>
    <row r="3035" ht="91.5" customHeight="1">
      <c r="M3035" s="91"/>
    </row>
    <row r="3036" ht="91.5" customHeight="1">
      <c r="M3036" s="91"/>
    </row>
    <row r="3037" ht="91.5" customHeight="1">
      <c r="M3037" s="91"/>
    </row>
    <row r="3038" ht="91.5" customHeight="1">
      <c r="M3038" s="91"/>
    </row>
    <row r="3039" ht="91.5" customHeight="1">
      <c r="M3039" s="91"/>
    </row>
    <row r="3040" ht="91.5" customHeight="1">
      <c r="M3040" s="91"/>
    </row>
    <row r="3041" ht="91.5" customHeight="1">
      <c r="M3041" s="91"/>
    </row>
    <row r="3042" ht="91.5" customHeight="1">
      <c r="M3042" s="91"/>
    </row>
    <row r="3043" ht="91.5" customHeight="1">
      <c r="M3043" s="91"/>
    </row>
    <row r="3044" ht="91.5" customHeight="1">
      <c r="M3044" s="91"/>
    </row>
    <row r="3045" ht="91.5" customHeight="1">
      <c r="M3045" s="91"/>
    </row>
    <row r="3046" ht="91.5" customHeight="1">
      <c r="M3046" s="91"/>
    </row>
    <row r="3047" ht="91.5" customHeight="1">
      <c r="M3047" s="91"/>
    </row>
    <row r="3048" ht="91.5" customHeight="1">
      <c r="M3048" s="91"/>
    </row>
    <row r="3049" ht="91.5" customHeight="1">
      <c r="M3049" s="91"/>
    </row>
    <row r="3050" ht="91.5" customHeight="1">
      <c r="M3050" s="91"/>
    </row>
    <row r="3051" ht="91.5" customHeight="1">
      <c r="M3051" s="91"/>
    </row>
    <row r="3052" ht="91.5" customHeight="1">
      <c r="M3052" s="91"/>
    </row>
    <row r="3053" ht="91.5" customHeight="1">
      <c r="M3053" s="91"/>
    </row>
    <row r="3054" ht="91.5" customHeight="1">
      <c r="M3054" s="91"/>
    </row>
    <row r="3055" ht="91.5" customHeight="1">
      <c r="M3055" s="91"/>
    </row>
    <row r="3056" ht="91.5" customHeight="1">
      <c r="M3056" s="91"/>
    </row>
    <row r="3057" ht="91.5" customHeight="1">
      <c r="M3057" s="91"/>
    </row>
    <row r="3058" ht="91.5" customHeight="1">
      <c r="M3058" s="91"/>
    </row>
    <row r="3059" ht="91.5" customHeight="1">
      <c r="M3059" s="91"/>
    </row>
    <row r="3060" ht="91.5" customHeight="1">
      <c r="M3060" s="91"/>
    </row>
    <row r="3061" ht="91.5" customHeight="1">
      <c r="M3061" s="91"/>
    </row>
    <row r="3062" ht="91.5" customHeight="1">
      <c r="M3062" s="91"/>
    </row>
    <row r="3063" ht="91.5" customHeight="1">
      <c r="M3063" s="91"/>
    </row>
    <row r="3064" ht="91.5" customHeight="1">
      <c r="M3064" s="91"/>
    </row>
    <row r="3065" ht="91.5" customHeight="1">
      <c r="M3065" s="91"/>
    </row>
    <row r="3066" ht="91.5" customHeight="1">
      <c r="M3066" s="91"/>
    </row>
    <row r="3067" ht="91.5" customHeight="1">
      <c r="M3067" s="91"/>
    </row>
    <row r="3068" ht="91.5" customHeight="1">
      <c r="M3068" s="91"/>
    </row>
    <row r="3069" ht="91.5" customHeight="1">
      <c r="M3069" s="91"/>
    </row>
    <row r="3070" ht="91.5" customHeight="1">
      <c r="M3070" s="91"/>
    </row>
    <row r="3071" ht="91.5" customHeight="1">
      <c r="M3071" s="91"/>
    </row>
    <row r="3072" ht="91.5" customHeight="1">
      <c r="M3072" s="91"/>
    </row>
    <row r="3073" ht="91.5" customHeight="1">
      <c r="M3073" s="91"/>
    </row>
    <row r="3074" ht="91.5" customHeight="1">
      <c r="M3074" s="91"/>
    </row>
    <row r="3075" ht="91.5" customHeight="1">
      <c r="M3075" s="91"/>
    </row>
    <row r="3076" ht="91.5" customHeight="1">
      <c r="M3076" s="91"/>
    </row>
    <row r="3077" ht="91.5" customHeight="1">
      <c r="M3077" s="91"/>
    </row>
    <row r="3078" ht="91.5" customHeight="1">
      <c r="M3078" s="91"/>
    </row>
    <row r="3079" ht="91.5" customHeight="1">
      <c r="M3079" s="91"/>
    </row>
    <row r="3080" ht="91.5" customHeight="1">
      <c r="M3080" s="91"/>
    </row>
    <row r="3081" ht="91.5" customHeight="1">
      <c r="M3081" s="91"/>
    </row>
    <row r="3082" ht="91.5" customHeight="1">
      <c r="M3082" s="91"/>
    </row>
    <row r="3083" ht="91.5" customHeight="1">
      <c r="M3083" s="91"/>
    </row>
    <row r="3084" ht="91.5" customHeight="1">
      <c r="M3084" s="91"/>
    </row>
    <row r="3085" ht="91.5" customHeight="1">
      <c r="M3085" s="91"/>
    </row>
    <row r="3086" ht="91.5" customHeight="1">
      <c r="M3086" s="91"/>
    </row>
    <row r="3087" ht="91.5" customHeight="1">
      <c r="M3087" s="91"/>
    </row>
    <row r="3088" ht="91.5" customHeight="1">
      <c r="M3088" s="91"/>
    </row>
    <row r="3089" ht="91.5" customHeight="1">
      <c r="M3089" s="91"/>
    </row>
    <row r="3090" ht="91.5" customHeight="1">
      <c r="M3090" s="91"/>
    </row>
    <row r="3091" ht="91.5" customHeight="1">
      <c r="M3091" s="91"/>
    </row>
    <row r="3092" ht="91.5" customHeight="1">
      <c r="M3092" s="91"/>
    </row>
    <row r="3093" ht="91.5" customHeight="1">
      <c r="M3093" s="91"/>
    </row>
    <row r="3094" ht="91.5" customHeight="1">
      <c r="M3094" s="91"/>
    </row>
    <row r="3095" ht="91.5" customHeight="1">
      <c r="M3095" s="91"/>
    </row>
    <row r="3096" ht="91.5" customHeight="1">
      <c r="M3096" s="91"/>
    </row>
    <row r="3097" ht="91.5" customHeight="1">
      <c r="M3097" s="91"/>
    </row>
    <row r="3098" ht="91.5" customHeight="1">
      <c r="M3098" s="91"/>
    </row>
    <row r="3099" ht="91.5" customHeight="1">
      <c r="M3099" s="91"/>
    </row>
    <row r="3100" ht="91.5" customHeight="1">
      <c r="M3100" s="91"/>
    </row>
    <row r="3101" ht="91.5" customHeight="1">
      <c r="M3101" s="91"/>
    </row>
    <row r="3102" ht="91.5" customHeight="1">
      <c r="M3102" s="91"/>
    </row>
    <row r="3103" ht="91.5" customHeight="1">
      <c r="M3103" s="91"/>
    </row>
    <row r="3104" ht="91.5" customHeight="1">
      <c r="M3104" s="91"/>
    </row>
    <row r="3105" ht="91.5" customHeight="1">
      <c r="M3105" s="91"/>
    </row>
    <row r="3106" ht="91.5" customHeight="1">
      <c r="M3106" s="91"/>
    </row>
    <row r="3107" ht="91.5" customHeight="1">
      <c r="M3107" s="91"/>
    </row>
    <row r="3108" ht="91.5" customHeight="1">
      <c r="M3108" s="91"/>
    </row>
    <row r="3109" ht="91.5" customHeight="1">
      <c r="M3109" s="91"/>
    </row>
    <row r="3110" ht="91.5" customHeight="1">
      <c r="M3110" s="91"/>
    </row>
    <row r="3111" ht="91.5" customHeight="1">
      <c r="M3111" s="91"/>
    </row>
    <row r="3112" ht="91.5" customHeight="1">
      <c r="M3112" s="91"/>
    </row>
    <row r="3113" ht="91.5" customHeight="1">
      <c r="M3113" s="91"/>
    </row>
    <row r="3114" ht="91.5" customHeight="1">
      <c r="M3114" s="91"/>
    </row>
    <row r="3115" ht="91.5" customHeight="1">
      <c r="M3115" s="91"/>
    </row>
    <row r="3116" ht="91.5" customHeight="1">
      <c r="M3116" s="91"/>
    </row>
    <row r="3117" ht="91.5" customHeight="1">
      <c r="M3117" s="91"/>
    </row>
    <row r="3118" ht="91.5" customHeight="1">
      <c r="M3118" s="91"/>
    </row>
    <row r="3119" ht="91.5" customHeight="1">
      <c r="M3119" s="91"/>
    </row>
    <row r="3120" ht="91.5" customHeight="1">
      <c r="M3120" s="91"/>
    </row>
    <row r="3121" ht="91.5" customHeight="1">
      <c r="M3121" s="91"/>
    </row>
    <row r="3122" ht="91.5" customHeight="1">
      <c r="M3122" s="91"/>
    </row>
    <row r="3123" ht="91.5" customHeight="1">
      <c r="M3123" s="91"/>
    </row>
    <row r="3124" ht="91.5" customHeight="1">
      <c r="M3124" s="91"/>
    </row>
    <row r="3125" ht="91.5" customHeight="1">
      <c r="M3125" s="91"/>
    </row>
    <row r="3126" ht="91.5" customHeight="1">
      <c r="M3126" s="91"/>
    </row>
    <row r="3127" ht="91.5" customHeight="1">
      <c r="M3127" s="91"/>
    </row>
    <row r="3128" ht="91.5" customHeight="1">
      <c r="M3128" s="91"/>
    </row>
    <row r="3129" ht="91.5" customHeight="1">
      <c r="M3129" s="91"/>
    </row>
    <row r="3130" ht="91.5" customHeight="1">
      <c r="M3130" s="91"/>
    </row>
    <row r="3131" ht="91.5" customHeight="1">
      <c r="M3131" s="91"/>
    </row>
    <row r="3132" ht="91.5" customHeight="1">
      <c r="M3132" s="91"/>
    </row>
    <row r="3133" ht="91.5" customHeight="1">
      <c r="M3133" s="91"/>
    </row>
    <row r="3134" ht="91.5" customHeight="1">
      <c r="M3134" s="91"/>
    </row>
    <row r="3135" ht="91.5" customHeight="1">
      <c r="M3135" s="91"/>
    </row>
    <row r="3136" ht="91.5" customHeight="1">
      <c r="M3136" s="91"/>
    </row>
    <row r="3137" ht="91.5" customHeight="1">
      <c r="M3137" s="91"/>
    </row>
    <row r="3138" ht="91.5" customHeight="1">
      <c r="M3138" s="91"/>
    </row>
    <row r="3139" ht="91.5" customHeight="1">
      <c r="M3139" s="91"/>
    </row>
    <row r="3140" ht="91.5" customHeight="1">
      <c r="M3140" s="91"/>
    </row>
    <row r="3141" ht="91.5" customHeight="1">
      <c r="M3141" s="91"/>
    </row>
    <row r="3142" ht="91.5" customHeight="1">
      <c r="M3142" s="91"/>
    </row>
    <row r="3143" ht="91.5" customHeight="1">
      <c r="M3143" s="91"/>
    </row>
    <row r="3144" ht="91.5" customHeight="1">
      <c r="M3144" s="91"/>
    </row>
    <row r="3145" ht="91.5" customHeight="1">
      <c r="M3145" s="91"/>
    </row>
    <row r="3146" ht="91.5" customHeight="1">
      <c r="M3146" s="91"/>
    </row>
    <row r="3147" ht="91.5" customHeight="1">
      <c r="M3147" s="91"/>
    </row>
    <row r="3148" ht="91.5" customHeight="1">
      <c r="M3148" s="91"/>
    </row>
    <row r="3149" ht="91.5" customHeight="1">
      <c r="M3149" s="91"/>
    </row>
    <row r="3150" ht="91.5" customHeight="1">
      <c r="M3150" s="91"/>
    </row>
    <row r="3151" ht="91.5" customHeight="1">
      <c r="M3151" s="91"/>
    </row>
    <row r="3152" ht="91.5" customHeight="1">
      <c r="M3152" s="91"/>
    </row>
    <row r="3153" ht="91.5" customHeight="1">
      <c r="M3153" s="91"/>
    </row>
    <row r="3154" ht="91.5" customHeight="1">
      <c r="M3154" s="91"/>
    </row>
    <row r="3155" ht="91.5" customHeight="1">
      <c r="M3155" s="91"/>
    </row>
    <row r="3156" ht="91.5" customHeight="1">
      <c r="M3156" s="91"/>
    </row>
    <row r="3157" ht="91.5" customHeight="1">
      <c r="M3157" s="91"/>
    </row>
    <row r="3158" ht="91.5" customHeight="1">
      <c r="M3158" s="91"/>
    </row>
    <row r="3159" ht="91.5" customHeight="1">
      <c r="M3159" s="91"/>
    </row>
    <row r="3160" ht="91.5" customHeight="1">
      <c r="M3160" s="91"/>
    </row>
    <row r="3161" ht="91.5" customHeight="1">
      <c r="M3161" s="91"/>
    </row>
    <row r="3162" ht="91.5" customHeight="1">
      <c r="M3162" s="91"/>
    </row>
    <row r="3163" ht="91.5" customHeight="1">
      <c r="M3163" s="91"/>
    </row>
    <row r="3164" ht="91.5" customHeight="1">
      <c r="M3164" s="91"/>
    </row>
    <row r="3165" ht="91.5" customHeight="1">
      <c r="M3165" s="91"/>
    </row>
    <row r="3166" ht="91.5" customHeight="1">
      <c r="M3166" s="91"/>
    </row>
    <row r="3167" ht="91.5" customHeight="1">
      <c r="M3167" s="91"/>
    </row>
    <row r="3168" ht="91.5" customHeight="1">
      <c r="M3168" s="91"/>
    </row>
    <row r="3169" ht="91.5" customHeight="1">
      <c r="M3169" s="91"/>
    </row>
    <row r="3170" ht="91.5" customHeight="1">
      <c r="M3170" s="91"/>
    </row>
    <row r="3171" ht="91.5" customHeight="1">
      <c r="M3171" s="91"/>
    </row>
    <row r="3172" ht="91.5" customHeight="1">
      <c r="M3172" s="91"/>
    </row>
    <row r="3173" ht="91.5" customHeight="1">
      <c r="M3173" s="91"/>
    </row>
    <row r="3174" ht="91.5" customHeight="1">
      <c r="M3174" s="91"/>
    </row>
    <row r="3175" ht="91.5" customHeight="1">
      <c r="M3175" s="91"/>
    </row>
    <row r="3176" ht="91.5" customHeight="1">
      <c r="M3176" s="91"/>
    </row>
    <row r="3177" ht="91.5" customHeight="1">
      <c r="M3177" s="91"/>
    </row>
    <row r="3178" ht="91.5" customHeight="1">
      <c r="M3178" s="91"/>
    </row>
    <row r="3179" ht="91.5" customHeight="1">
      <c r="M3179" s="91"/>
    </row>
    <row r="3180" ht="91.5" customHeight="1">
      <c r="M3180" s="91"/>
    </row>
    <row r="3181" ht="91.5" customHeight="1">
      <c r="M3181" s="91"/>
    </row>
    <row r="3182" ht="91.5" customHeight="1">
      <c r="M3182" s="91"/>
    </row>
    <row r="3183" ht="91.5" customHeight="1">
      <c r="M3183" s="91"/>
    </row>
    <row r="3184" ht="91.5" customHeight="1">
      <c r="M3184" s="91"/>
    </row>
    <row r="3185" ht="91.5" customHeight="1">
      <c r="M3185" s="91"/>
    </row>
    <row r="3186" ht="91.5" customHeight="1">
      <c r="M3186" s="91"/>
    </row>
    <row r="3187" ht="91.5" customHeight="1">
      <c r="M3187" s="91"/>
    </row>
    <row r="3188" ht="91.5" customHeight="1">
      <c r="M3188" s="91"/>
    </row>
    <row r="3189" ht="91.5" customHeight="1">
      <c r="M3189" s="91"/>
    </row>
    <row r="3190" ht="91.5" customHeight="1">
      <c r="M3190" s="91"/>
    </row>
    <row r="3191" ht="91.5" customHeight="1">
      <c r="M3191" s="91"/>
    </row>
    <row r="3192" ht="91.5" customHeight="1">
      <c r="M3192" s="91"/>
    </row>
    <row r="3193" ht="91.5" customHeight="1">
      <c r="M3193" s="94"/>
    </row>
    <row r="3194" ht="91.5" customHeight="1">
      <c r="M3194" s="94"/>
    </row>
    <row r="3195" ht="91.5" customHeight="1">
      <c r="M3195" s="94"/>
    </row>
    <row r="3196" ht="91.5" customHeight="1">
      <c r="M3196" s="94"/>
    </row>
    <row r="3197" ht="91.5" customHeight="1">
      <c r="M3197" s="94"/>
    </row>
    <row r="3198" ht="91.5" customHeight="1">
      <c r="M3198" s="94"/>
    </row>
    <row r="3199" ht="91.5" customHeight="1">
      <c r="M3199" s="94"/>
    </row>
    <row r="3200" ht="91.5" customHeight="1">
      <c r="M3200" s="94"/>
    </row>
    <row r="3201" ht="91.5" customHeight="1">
      <c r="M3201" s="94"/>
    </row>
    <row r="3202" ht="91.5" customHeight="1">
      <c r="M3202" s="94"/>
    </row>
    <row r="3203" ht="91.5" customHeight="1">
      <c r="M3203" s="94"/>
    </row>
    <row r="3204" ht="91.5" customHeight="1">
      <c r="M3204" s="94"/>
    </row>
    <row r="3205" ht="91.5" customHeight="1">
      <c r="M3205" s="94"/>
    </row>
    <row r="3206" ht="91.5" customHeight="1">
      <c r="M3206" s="94"/>
    </row>
    <row r="3207" ht="91.5" customHeight="1">
      <c r="M3207" s="94"/>
    </row>
    <row r="3208" ht="91.5" customHeight="1">
      <c r="M3208" s="94"/>
    </row>
    <row r="3209" ht="91.5" customHeight="1">
      <c r="M3209" s="94"/>
    </row>
    <row r="3210" ht="91.5" customHeight="1">
      <c r="M3210" s="94"/>
    </row>
    <row r="3211" ht="91.5" customHeight="1">
      <c r="M3211" s="94"/>
    </row>
    <row r="3212" ht="91.5" customHeight="1">
      <c r="M3212" s="94"/>
    </row>
    <row r="3213" ht="91.5" customHeight="1">
      <c r="M3213" s="94"/>
    </row>
    <row r="3214" ht="91.5" customHeight="1">
      <c r="M3214" s="94"/>
    </row>
    <row r="3215" ht="91.5" customHeight="1">
      <c r="M3215" s="94"/>
    </row>
    <row r="3216" ht="91.5" customHeight="1">
      <c r="M3216" s="94"/>
    </row>
    <row r="3217" ht="91.5" customHeight="1">
      <c r="M3217" s="94"/>
    </row>
    <row r="3218" ht="91.5" customHeight="1">
      <c r="M3218" s="94"/>
    </row>
    <row r="3219" ht="91.5" customHeight="1">
      <c r="M3219" s="94"/>
    </row>
    <row r="3220" ht="91.5" customHeight="1">
      <c r="M3220" s="94"/>
    </row>
    <row r="3221" ht="91.5" customHeight="1">
      <c r="M3221" s="94"/>
    </row>
    <row r="3222" ht="91.5" customHeight="1">
      <c r="M3222" s="94"/>
    </row>
    <row r="3223" ht="91.5" customHeight="1">
      <c r="M3223" s="94"/>
    </row>
    <row r="3224" ht="91.5" customHeight="1">
      <c r="M3224" s="94"/>
    </row>
    <row r="3225" ht="91.5" customHeight="1">
      <c r="M3225" s="94"/>
    </row>
    <row r="3226" ht="91.5" customHeight="1">
      <c r="M3226" s="94"/>
    </row>
    <row r="3227" ht="91.5" customHeight="1">
      <c r="M3227" s="94"/>
    </row>
    <row r="3228" ht="91.5" customHeight="1">
      <c r="M3228" s="94"/>
    </row>
    <row r="3229" ht="91.5" customHeight="1">
      <c r="M3229" s="94"/>
    </row>
    <row r="3230" ht="91.5" customHeight="1">
      <c r="M3230" s="94"/>
    </row>
    <row r="3231" ht="91.5" customHeight="1">
      <c r="M3231" s="94"/>
    </row>
    <row r="3232" ht="91.5" customHeight="1">
      <c r="M3232" s="94"/>
    </row>
    <row r="3233" ht="91.5" customHeight="1">
      <c r="M3233" s="94"/>
    </row>
    <row r="3234" ht="91.5" customHeight="1">
      <c r="M3234" s="94"/>
    </row>
    <row r="3235" ht="91.5" customHeight="1">
      <c r="M3235" s="94"/>
    </row>
    <row r="3236" ht="91.5" customHeight="1">
      <c r="M3236" s="94"/>
    </row>
    <row r="3237" ht="91.5" customHeight="1">
      <c r="M3237" s="94"/>
    </row>
    <row r="3238" ht="91.5" customHeight="1">
      <c r="M3238" s="94"/>
    </row>
    <row r="3239" ht="91.5" customHeight="1">
      <c r="M3239" s="94"/>
    </row>
    <row r="3240" ht="91.5" customHeight="1">
      <c r="M3240" s="94"/>
    </row>
    <row r="3241" ht="91.5" customHeight="1">
      <c r="M3241" s="94"/>
    </row>
    <row r="3242" ht="91.5" customHeight="1">
      <c r="M3242" s="94"/>
    </row>
    <row r="3243" ht="91.5" customHeight="1">
      <c r="M3243" s="94"/>
    </row>
    <row r="3244" ht="91.5" customHeight="1">
      <c r="M3244" s="94"/>
    </row>
    <row r="3245" ht="91.5" customHeight="1">
      <c r="M3245" s="94"/>
    </row>
    <row r="3246" ht="91.5" customHeight="1">
      <c r="M3246" s="94"/>
    </row>
    <row r="3247" ht="91.5" customHeight="1">
      <c r="M3247" s="94"/>
    </row>
    <row r="3248" ht="91.5" customHeight="1">
      <c r="M3248" s="94"/>
    </row>
    <row r="3249" ht="91.5" customHeight="1">
      <c r="M3249" s="94"/>
    </row>
    <row r="3250" ht="91.5" customHeight="1">
      <c r="M3250" s="94"/>
    </row>
    <row r="3251" ht="91.5" customHeight="1">
      <c r="M3251" s="94"/>
    </row>
    <row r="3252" ht="91.5" customHeight="1">
      <c r="M3252" s="94"/>
    </row>
    <row r="3253" ht="91.5" customHeight="1">
      <c r="M3253" s="94"/>
    </row>
    <row r="3254" ht="91.5" customHeight="1">
      <c r="M3254" s="94"/>
    </row>
    <row r="3255" ht="91.5" customHeight="1">
      <c r="M3255" s="94"/>
    </row>
    <row r="3256" ht="91.5" customHeight="1">
      <c r="M3256" s="94"/>
    </row>
    <row r="3257" ht="91.5" customHeight="1">
      <c r="M3257" s="94"/>
    </row>
    <row r="3258" ht="91.5" customHeight="1">
      <c r="M3258" s="94"/>
    </row>
    <row r="3259" ht="91.5" customHeight="1">
      <c r="M3259" s="94"/>
    </row>
    <row r="3260" ht="91.5" customHeight="1">
      <c r="M3260" s="94"/>
    </row>
    <row r="3261" ht="91.5" customHeight="1">
      <c r="M3261" s="94"/>
    </row>
    <row r="3262" ht="91.5" customHeight="1">
      <c r="M3262" s="94"/>
    </row>
    <row r="3263" ht="91.5" customHeight="1">
      <c r="M3263" s="94"/>
    </row>
    <row r="3264" ht="91.5" customHeight="1">
      <c r="M3264" s="94"/>
    </row>
    <row r="3265" ht="91.5" customHeight="1">
      <c r="M3265" s="94"/>
    </row>
    <row r="3266" ht="91.5" customHeight="1">
      <c r="M3266" s="94"/>
    </row>
    <row r="3267" ht="91.5" customHeight="1">
      <c r="M3267" s="94"/>
    </row>
    <row r="3268" ht="91.5" customHeight="1">
      <c r="M3268" s="94"/>
    </row>
    <row r="3269" ht="91.5" customHeight="1">
      <c r="M3269" s="94"/>
    </row>
    <row r="3270" ht="91.5" customHeight="1">
      <c r="M3270" s="94"/>
    </row>
    <row r="3271" ht="91.5" customHeight="1">
      <c r="M3271" s="94"/>
    </row>
    <row r="3272" ht="91.5" customHeight="1">
      <c r="M3272" s="94"/>
    </row>
    <row r="3273" ht="91.5" customHeight="1">
      <c r="M3273" s="94"/>
    </row>
    <row r="3274" ht="91.5" customHeight="1">
      <c r="M3274" s="94"/>
    </row>
    <row r="3275" ht="91.5" customHeight="1">
      <c r="M3275" s="94"/>
    </row>
    <row r="3276" ht="91.5" customHeight="1">
      <c r="M3276" s="94"/>
    </row>
    <row r="3277" ht="91.5" customHeight="1">
      <c r="M3277" s="94"/>
    </row>
    <row r="3278" ht="91.5" customHeight="1">
      <c r="M3278" s="94"/>
    </row>
    <row r="3279" ht="91.5" customHeight="1">
      <c r="M3279" s="94"/>
    </row>
    <row r="3280" ht="91.5" customHeight="1">
      <c r="M3280" s="94"/>
    </row>
    <row r="3281" ht="91.5" customHeight="1">
      <c r="M3281" s="94"/>
    </row>
    <row r="3282" ht="91.5" customHeight="1">
      <c r="M3282" s="94"/>
    </row>
    <row r="3283" ht="91.5" customHeight="1">
      <c r="M3283" s="94"/>
    </row>
    <row r="3284" ht="91.5" customHeight="1">
      <c r="M3284" s="94"/>
    </row>
    <row r="3285" ht="91.5" customHeight="1">
      <c r="M3285" s="94"/>
    </row>
    <row r="3286" ht="91.5" customHeight="1">
      <c r="M3286" s="94"/>
    </row>
    <row r="3287" ht="91.5" customHeight="1">
      <c r="M3287" s="94"/>
    </row>
    <row r="3288" ht="91.5" customHeight="1">
      <c r="M3288" s="94"/>
    </row>
    <row r="3289" ht="91.5" customHeight="1">
      <c r="M3289" s="94"/>
    </row>
    <row r="3290" ht="91.5" customHeight="1">
      <c r="M3290" s="94"/>
    </row>
    <row r="3291" ht="91.5" customHeight="1">
      <c r="M3291" s="94"/>
    </row>
    <row r="3292" ht="91.5" customHeight="1">
      <c r="M3292" s="94"/>
    </row>
    <row r="3293" ht="91.5" customHeight="1">
      <c r="M3293" s="94"/>
    </row>
    <row r="3294" ht="91.5" customHeight="1">
      <c r="M3294" s="94"/>
    </row>
    <row r="3295" ht="91.5" customHeight="1">
      <c r="M3295" s="94"/>
    </row>
    <row r="3296" ht="91.5" customHeight="1">
      <c r="M3296" s="94"/>
    </row>
    <row r="3297" ht="91.5" customHeight="1">
      <c r="M3297" s="94"/>
    </row>
    <row r="3298" ht="91.5" customHeight="1">
      <c r="M3298" s="94"/>
    </row>
    <row r="3299" ht="91.5" customHeight="1">
      <c r="M3299" s="94"/>
    </row>
    <row r="3300" ht="91.5" customHeight="1">
      <c r="M3300" s="94"/>
    </row>
    <row r="3301" ht="91.5" customHeight="1">
      <c r="M3301" s="94"/>
    </row>
    <row r="3302" ht="91.5" customHeight="1">
      <c r="M3302" s="94"/>
    </row>
    <row r="3303" ht="91.5" customHeight="1">
      <c r="M3303" s="94"/>
    </row>
    <row r="3304" ht="91.5" customHeight="1">
      <c r="M3304" s="94"/>
    </row>
    <row r="3305" ht="91.5" customHeight="1">
      <c r="M3305" s="94"/>
    </row>
    <row r="3306" ht="91.5" customHeight="1">
      <c r="M3306" s="94"/>
    </row>
    <row r="3307" ht="91.5" customHeight="1">
      <c r="M3307" s="94"/>
    </row>
    <row r="3308" ht="91.5" customHeight="1">
      <c r="M3308" s="94"/>
    </row>
    <row r="3309" ht="91.5" customHeight="1">
      <c r="M3309" s="94"/>
    </row>
    <row r="3310" ht="91.5" customHeight="1">
      <c r="M3310" s="94"/>
    </row>
    <row r="3311" ht="91.5" customHeight="1">
      <c r="M3311" s="94"/>
    </row>
    <row r="3312" ht="91.5" customHeight="1">
      <c r="M3312" s="94"/>
    </row>
    <row r="3313" ht="91.5" customHeight="1">
      <c r="M3313" s="94"/>
    </row>
    <row r="3314" ht="91.5" customHeight="1">
      <c r="M3314" s="94"/>
    </row>
    <row r="3315" ht="91.5" customHeight="1">
      <c r="M3315" s="94"/>
    </row>
    <row r="3316" ht="91.5" customHeight="1">
      <c r="M3316" s="94"/>
    </row>
    <row r="3317" ht="91.5" customHeight="1">
      <c r="M3317" s="94"/>
    </row>
    <row r="3318" ht="91.5" customHeight="1">
      <c r="M3318" s="94"/>
    </row>
    <row r="3319" ht="91.5" customHeight="1">
      <c r="M3319" s="94"/>
    </row>
    <row r="3320" ht="91.5" customHeight="1">
      <c r="M3320" s="94"/>
    </row>
    <row r="3321" ht="91.5" customHeight="1">
      <c r="M3321" s="94"/>
    </row>
    <row r="3322" ht="91.5" customHeight="1">
      <c r="M3322" s="94"/>
    </row>
    <row r="3323" ht="91.5" customHeight="1">
      <c r="M3323" s="94"/>
    </row>
    <row r="3324" ht="91.5" customHeight="1">
      <c r="M3324" s="94"/>
    </row>
    <row r="3325" ht="91.5" customHeight="1">
      <c r="M3325" s="94"/>
    </row>
    <row r="3326" ht="91.5" customHeight="1">
      <c r="M3326" s="94"/>
    </row>
    <row r="3327" ht="91.5" customHeight="1">
      <c r="M3327" s="94"/>
    </row>
    <row r="3328" ht="91.5" customHeight="1">
      <c r="M3328" s="94"/>
    </row>
    <row r="3329" ht="91.5" customHeight="1">
      <c r="M3329" s="94"/>
    </row>
    <row r="3330" ht="91.5" customHeight="1">
      <c r="M3330" s="94"/>
    </row>
    <row r="3331" ht="91.5" customHeight="1">
      <c r="M3331" s="94"/>
    </row>
    <row r="3332" ht="91.5" customHeight="1">
      <c r="M3332" s="94"/>
    </row>
    <row r="3333" ht="91.5" customHeight="1">
      <c r="M3333" s="94"/>
    </row>
    <row r="3334" ht="91.5" customHeight="1">
      <c r="M3334" s="94"/>
    </row>
    <row r="3335" ht="91.5" customHeight="1">
      <c r="M3335" s="94"/>
    </row>
    <row r="3336" ht="91.5" customHeight="1">
      <c r="M3336" s="94"/>
    </row>
    <row r="3337" ht="91.5" customHeight="1">
      <c r="M3337" s="94"/>
    </row>
    <row r="3338" ht="91.5" customHeight="1">
      <c r="M3338" s="94"/>
    </row>
    <row r="3339" ht="91.5" customHeight="1">
      <c r="M3339" s="94"/>
    </row>
    <row r="3340" ht="91.5" customHeight="1">
      <c r="M3340" s="94"/>
    </row>
    <row r="3341" ht="91.5" customHeight="1">
      <c r="M3341" s="94"/>
    </row>
    <row r="3342" ht="91.5" customHeight="1">
      <c r="M3342" s="94"/>
    </row>
    <row r="3343" ht="91.5" customHeight="1">
      <c r="M3343" s="94"/>
    </row>
    <row r="3344" ht="91.5" customHeight="1">
      <c r="M3344" s="94"/>
    </row>
    <row r="3345" ht="91.5" customHeight="1">
      <c r="M3345" s="94"/>
    </row>
    <row r="3346" ht="91.5" customHeight="1">
      <c r="M3346" s="94"/>
    </row>
    <row r="3347" ht="91.5" customHeight="1">
      <c r="M3347" s="94"/>
    </row>
    <row r="3348" ht="91.5" customHeight="1">
      <c r="M3348" s="94"/>
    </row>
    <row r="3349" ht="91.5" customHeight="1">
      <c r="M3349" s="94"/>
    </row>
    <row r="3350" ht="91.5" customHeight="1">
      <c r="M3350" s="94"/>
    </row>
    <row r="3351" ht="91.5" customHeight="1">
      <c r="M3351" s="94"/>
    </row>
    <row r="3352" ht="91.5" customHeight="1">
      <c r="M3352" s="94"/>
    </row>
    <row r="3353" ht="91.5" customHeight="1">
      <c r="M3353" s="94"/>
    </row>
    <row r="3354" ht="91.5" customHeight="1">
      <c r="M3354" s="94"/>
    </row>
    <row r="3355" ht="91.5" customHeight="1">
      <c r="M3355" s="94"/>
    </row>
    <row r="3356" ht="91.5" customHeight="1">
      <c r="M3356" s="94"/>
    </row>
    <row r="3357" ht="91.5" customHeight="1">
      <c r="M3357" s="94"/>
    </row>
    <row r="3358" ht="91.5" customHeight="1">
      <c r="M3358" s="94"/>
    </row>
    <row r="3359" ht="91.5" customHeight="1">
      <c r="M3359" s="94"/>
    </row>
    <row r="3360" ht="91.5" customHeight="1">
      <c r="M3360" s="94"/>
    </row>
    <row r="3361" ht="91.5" customHeight="1">
      <c r="M3361" s="94"/>
    </row>
    <row r="3362" ht="91.5" customHeight="1">
      <c r="M3362" s="94"/>
    </row>
    <row r="3363" ht="91.5" customHeight="1">
      <c r="M3363" s="94"/>
    </row>
    <row r="3364" ht="91.5" customHeight="1">
      <c r="M3364" s="94"/>
    </row>
    <row r="3365" ht="91.5" customHeight="1">
      <c r="M3365" s="94"/>
    </row>
    <row r="3366" ht="91.5" customHeight="1">
      <c r="M3366" s="94"/>
    </row>
    <row r="3367" ht="91.5" customHeight="1">
      <c r="M3367" s="94"/>
    </row>
    <row r="3368" ht="91.5" customHeight="1">
      <c r="M3368" s="94"/>
    </row>
    <row r="3369" ht="91.5" customHeight="1">
      <c r="M3369" s="94"/>
    </row>
    <row r="3370" ht="91.5" customHeight="1">
      <c r="M3370" s="94"/>
    </row>
    <row r="3371" ht="91.5" customHeight="1">
      <c r="M3371" s="94"/>
    </row>
    <row r="3372" ht="91.5" customHeight="1">
      <c r="M3372" s="94"/>
    </row>
    <row r="3373" ht="91.5" customHeight="1">
      <c r="M3373" s="94"/>
    </row>
    <row r="3374" ht="91.5" customHeight="1">
      <c r="M3374" s="94"/>
    </row>
    <row r="3375" ht="91.5" customHeight="1">
      <c r="M3375" s="94"/>
    </row>
    <row r="3376" ht="91.5" customHeight="1">
      <c r="M3376" s="94"/>
    </row>
    <row r="3377" ht="91.5" customHeight="1">
      <c r="M3377" s="94"/>
    </row>
    <row r="3378" ht="91.5" customHeight="1">
      <c r="M3378" s="94"/>
    </row>
    <row r="3379" ht="91.5" customHeight="1">
      <c r="M3379" s="94"/>
    </row>
    <row r="3380" ht="91.5" customHeight="1">
      <c r="M3380" s="94"/>
    </row>
    <row r="3381" ht="91.5" customHeight="1">
      <c r="M3381" s="94"/>
    </row>
    <row r="3382" ht="91.5" customHeight="1">
      <c r="M3382" s="94"/>
    </row>
    <row r="3383" ht="91.5" customHeight="1">
      <c r="M3383" s="94"/>
    </row>
    <row r="3384" ht="91.5" customHeight="1">
      <c r="M3384" s="94"/>
    </row>
    <row r="3385" ht="91.5" customHeight="1">
      <c r="M3385" s="94"/>
    </row>
    <row r="3386" ht="91.5" customHeight="1">
      <c r="M3386" s="94"/>
    </row>
    <row r="3387" ht="91.5" customHeight="1">
      <c r="M3387" s="94"/>
    </row>
    <row r="3388" ht="91.5" customHeight="1">
      <c r="M3388" s="94"/>
    </row>
    <row r="3389" ht="91.5" customHeight="1">
      <c r="M3389" s="94"/>
    </row>
    <row r="3390" ht="91.5" customHeight="1">
      <c r="M3390" s="94"/>
    </row>
    <row r="3391" ht="91.5" customHeight="1">
      <c r="M3391" s="94"/>
    </row>
    <row r="3392" ht="91.5" customHeight="1">
      <c r="M3392" s="94"/>
    </row>
    <row r="3393" ht="91.5" customHeight="1">
      <c r="M3393" s="94"/>
    </row>
    <row r="3394" ht="91.5" customHeight="1">
      <c r="M3394" s="94"/>
    </row>
    <row r="3395" ht="91.5" customHeight="1">
      <c r="M3395" s="94"/>
    </row>
    <row r="3396" ht="91.5" customHeight="1">
      <c r="M3396" s="94"/>
    </row>
    <row r="3397" ht="91.5" customHeight="1">
      <c r="M3397" s="94"/>
    </row>
    <row r="3398" ht="91.5" customHeight="1">
      <c r="M3398" s="94"/>
    </row>
    <row r="3399" ht="91.5" customHeight="1">
      <c r="M3399" s="94"/>
    </row>
    <row r="3400" ht="91.5" customHeight="1">
      <c r="M3400" s="94"/>
    </row>
    <row r="3401" ht="91.5" customHeight="1">
      <c r="M3401" s="94"/>
    </row>
    <row r="3402" ht="91.5" customHeight="1">
      <c r="M3402" s="94"/>
    </row>
    <row r="3403" ht="91.5" customHeight="1">
      <c r="M3403" s="94"/>
    </row>
    <row r="3404" ht="91.5" customHeight="1">
      <c r="M3404" s="94"/>
    </row>
    <row r="3405" ht="91.5" customHeight="1">
      <c r="M3405" s="94"/>
    </row>
    <row r="3406" ht="91.5" customHeight="1">
      <c r="M3406" s="94"/>
    </row>
    <row r="3407" ht="91.5" customHeight="1">
      <c r="M3407" s="94"/>
    </row>
    <row r="3408" ht="91.5" customHeight="1">
      <c r="M3408" s="94"/>
    </row>
    <row r="3409" ht="91.5" customHeight="1">
      <c r="M3409" s="94"/>
    </row>
    <row r="3410" ht="91.5" customHeight="1">
      <c r="M3410" s="94"/>
    </row>
    <row r="3411" ht="91.5" customHeight="1">
      <c r="M3411" s="94"/>
    </row>
    <row r="3412" ht="91.5" customHeight="1">
      <c r="M3412" s="94"/>
    </row>
    <row r="3413" ht="91.5" customHeight="1">
      <c r="M3413" s="94"/>
    </row>
    <row r="3414" ht="91.5" customHeight="1">
      <c r="M3414" s="94"/>
    </row>
    <row r="3415" ht="91.5" customHeight="1">
      <c r="M3415" s="94"/>
    </row>
    <row r="3416" ht="91.5" customHeight="1">
      <c r="M3416" s="94"/>
    </row>
    <row r="3417" ht="91.5" customHeight="1">
      <c r="M3417" s="94"/>
    </row>
    <row r="3418" ht="91.5" customHeight="1">
      <c r="M3418" s="94"/>
    </row>
    <row r="3419" ht="91.5" customHeight="1">
      <c r="M3419" s="94"/>
    </row>
    <row r="3420" ht="91.5" customHeight="1">
      <c r="M3420" s="94"/>
    </row>
    <row r="3421" ht="91.5" customHeight="1">
      <c r="M3421" s="94"/>
    </row>
    <row r="3422" ht="91.5" customHeight="1">
      <c r="M3422" s="94"/>
    </row>
    <row r="3423" ht="91.5" customHeight="1">
      <c r="M3423" s="94"/>
    </row>
    <row r="3424" ht="91.5" customHeight="1">
      <c r="M3424" s="94"/>
    </row>
    <row r="3425" ht="91.5" customHeight="1">
      <c r="M3425" s="94"/>
    </row>
    <row r="3426" ht="91.5" customHeight="1">
      <c r="M3426" s="94"/>
    </row>
    <row r="3427" ht="91.5" customHeight="1">
      <c r="M3427" s="94"/>
    </row>
    <row r="3428" ht="91.5" customHeight="1">
      <c r="M3428" s="94"/>
    </row>
    <row r="3429" ht="91.5" customHeight="1">
      <c r="M3429" s="94"/>
    </row>
    <row r="3430" ht="91.5" customHeight="1">
      <c r="M3430" s="94"/>
    </row>
    <row r="3431" ht="91.5" customHeight="1">
      <c r="M3431" s="94"/>
    </row>
    <row r="3432" ht="91.5" customHeight="1">
      <c r="M3432" s="94"/>
    </row>
    <row r="3433" ht="91.5" customHeight="1">
      <c r="M3433" s="94"/>
    </row>
    <row r="3434" ht="91.5" customHeight="1">
      <c r="M3434" s="94"/>
    </row>
    <row r="3435" ht="91.5" customHeight="1">
      <c r="M3435" s="94"/>
    </row>
    <row r="3436" ht="91.5" customHeight="1">
      <c r="M3436" s="94"/>
    </row>
    <row r="3437" ht="91.5" customHeight="1">
      <c r="M3437" s="94"/>
    </row>
    <row r="3438" ht="91.5" customHeight="1">
      <c r="M3438" s="94"/>
    </row>
    <row r="3439" ht="91.5" customHeight="1">
      <c r="M3439" s="94"/>
    </row>
    <row r="3440" ht="91.5" customHeight="1">
      <c r="M3440" s="94"/>
    </row>
    <row r="3441" ht="91.5" customHeight="1">
      <c r="M3441" s="94"/>
    </row>
    <row r="3442" ht="91.5" customHeight="1">
      <c r="M3442" s="94"/>
    </row>
    <row r="3443" ht="91.5" customHeight="1">
      <c r="M3443" s="94"/>
    </row>
    <row r="3444" ht="91.5" customHeight="1">
      <c r="M3444" s="94"/>
    </row>
    <row r="3445" ht="91.5" customHeight="1">
      <c r="M3445" s="94"/>
    </row>
    <row r="3446" ht="91.5" customHeight="1">
      <c r="M3446" s="94"/>
    </row>
    <row r="3447" ht="91.5" customHeight="1">
      <c r="M3447" s="94"/>
    </row>
    <row r="3448" ht="91.5" customHeight="1">
      <c r="M3448" s="94"/>
    </row>
    <row r="3449" ht="91.5" customHeight="1">
      <c r="M3449" s="94"/>
    </row>
    <row r="3450" ht="91.5" customHeight="1">
      <c r="M3450" s="94"/>
    </row>
    <row r="3451" ht="91.5" customHeight="1">
      <c r="M3451" s="94"/>
    </row>
    <row r="3452" ht="91.5" customHeight="1">
      <c r="M3452" s="94"/>
    </row>
    <row r="3453" ht="91.5" customHeight="1">
      <c r="M3453" s="94"/>
    </row>
    <row r="3454" ht="91.5" customHeight="1">
      <c r="M3454" s="94"/>
    </row>
    <row r="3455" ht="91.5" customHeight="1">
      <c r="M3455" s="94"/>
    </row>
    <row r="3456" ht="91.5" customHeight="1">
      <c r="M3456" s="94"/>
    </row>
    <row r="3457" ht="91.5" customHeight="1">
      <c r="M3457" s="94"/>
    </row>
    <row r="3458" ht="91.5" customHeight="1">
      <c r="M3458" s="94"/>
    </row>
    <row r="3459" ht="91.5" customHeight="1">
      <c r="M3459" s="94"/>
    </row>
    <row r="3460" ht="91.5" customHeight="1">
      <c r="M3460" s="94"/>
    </row>
    <row r="3461" ht="91.5" customHeight="1">
      <c r="M3461" s="94"/>
    </row>
    <row r="3462" ht="91.5" customHeight="1">
      <c r="M3462" s="94"/>
    </row>
    <row r="3463" ht="91.5" customHeight="1">
      <c r="M3463" s="94"/>
    </row>
    <row r="3464" ht="91.5" customHeight="1">
      <c r="M3464" s="94"/>
    </row>
    <row r="3465" ht="91.5" customHeight="1">
      <c r="M3465" s="94"/>
    </row>
    <row r="3466" ht="91.5" customHeight="1">
      <c r="M3466" s="94"/>
    </row>
    <row r="3467" ht="91.5" customHeight="1">
      <c r="M3467" s="94"/>
    </row>
    <row r="3468" ht="91.5" customHeight="1">
      <c r="M3468" s="94"/>
    </row>
    <row r="3469" ht="91.5" customHeight="1">
      <c r="M3469" s="94"/>
    </row>
    <row r="3470" ht="91.5" customHeight="1">
      <c r="M3470" s="94"/>
    </row>
    <row r="3471" ht="91.5" customHeight="1">
      <c r="M3471" s="94"/>
    </row>
    <row r="3472" ht="91.5" customHeight="1">
      <c r="M3472" s="94"/>
    </row>
    <row r="3473" ht="91.5" customHeight="1">
      <c r="M3473" s="94"/>
    </row>
    <row r="3474" ht="91.5" customHeight="1">
      <c r="M3474" s="94"/>
    </row>
    <row r="3475" ht="91.5" customHeight="1">
      <c r="M3475" s="94"/>
    </row>
    <row r="3476" ht="91.5" customHeight="1">
      <c r="M3476" s="94"/>
    </row>
    <row r="3477" ht="91.5" customHeight="1">
      <c r="M3477" s="94"/>
    </row>
    <row r="3478" ht="91.5" customHeight="1">
      <c r="M3478" s="94"/>
    </row>
    <row r="3479" ht="91.5" customHeight="1">
      <c r="M3479" s="94"/>
    </row>
    <row r="3480" ht="91.5" customHeight="1">
      <c r="M3480" s="94"/>
    </row>
    <row r="3481" ht="91.5" customHeight="1">
      <c r="M3481" s="94"/>
    </row>
    <row r="3482" ht="91.5" customHeight="1">
      <c r="M3482" s="94"/>
    </row>
    <row r="3483" ht="91.5" customHeight="1">
      <c r="M3483" s="94"/>
    </row>
    <row r="3484" ht="91.5" customHeight="1">
      <c r="M3484" s="94"/>
    </row>
    <row r="3485" ht="91.5" customHeight="1">
      <c r="M3485" s="94"/>
    </row>
    <row r="3486" ht="91.5" customHeight="1">
      <c r="M3486" s="94"/>
    </row>
    <row r="3487" ht="91.5" customHeight="1">
      <c r="M3487" s="94"/>
    </row>
    <row r="3488" ht="91.5" customHeight="1">
      <c r="M3488" s="94"/>
    </row>
    <row r="3489" ht="91.5" customHeight="1">
      <c r="M3489" s="94"/>
    </row>
    <row r="3490" ht="91.5" customHeight="1">
      <c r="M3490" s="94"/>
    </row>
    <row r="3491" ht="91.5" customHeight="1">
      <c r="M3491" s="94"/>
    </row>
    <row r="3492" ht="91.5" customHeight="1">
      <c r="M3492" s="94"/>
    </row>
    <row r="3493" ht="91.5" customHeight="1">
      <c r="M3493" s="94"/>
    </row>
    <row r="3494" ht="91.5" customHeight="1">
      <c r="M3494" s="94"/>
    </row>
    <row r="3495" ht="91.5" customHeight="1">
      <c r="M3495" s="94"/>
    </row>
    <row r="3496" ht="91.5" customHeight="1">
      <c r="M3496" s="94"/>
    </row>
    <row r="3497" ht="91.5" customHeight="1">
      <c r="M3497" s="94"/>
    </row>
    <row r="3498" ht="91.5" customHeight="1">
      <c r="M3498" s="94"/>
    </row>
    <row r="3499" ht="91.5" customHeight="1">
      <c r="M3499" s="94"/>
    </row>
    <row r="3500" ht="91.5" customHeight="1">
      <c r="M3500" s="94"/>
    </row>
    <row r="3501" ht="91.5" customHeight="1">
      <c r="M3501" s="94"/>
    </row>
    <row r="3502" ht="91.5" customHeight="1">
      <c r="M3502" s="94"/>
    </row>
    <row r="3503" ht="91.5" customHeight="1">
      <c r="M3503" s="94"/>
    </row>
    <row r="3504" ht="91.5" customHeight="1">
      <c r="M3504" s="94"/>
    </row>
    <row r="3505" ht="91.5" customHeight="1">
      <c r="M3505" s="94"/>
    </row>
    <row r="3506" ht="91.5" customHeight="1">
      <c r="M3506" s="94"/>
    </row>
    <row r="3507" ht="91.5" customHeight="1">
      <c r="M3507" s="94"/>
    </row>
    <row r="3508" ht="91.5" customHeight="1">
      <c r="M3508" s="94"/>
    </row>
    <row r="3509" ht="91.5" customHeight="1">
      <c r="M3509" s="94"/>
    </row>
    <row r="3510" ht="91.5" customHeight="1">
      <c r="M3510" s="94"/>
    </row>
    <row r="3511" ht="91.5" customHeight="1">
      <c r="M3511" s="94"/>
    </row>
    <row r="3512" ht="91.5" customHeight="1">
      <c r="M3512" s="94"/>
    </row>
    <row r="3513" ht="91.5" customHeight="1">
      <c r="M3513" s="94"/>
    </row>
    <row r="3514" ht="91.5" customHeight="1">
      <c r="M3514" s="94"/>
    </row>
    <row r="3515" ht="91.5" customHeight="1">
      <c r="M3515" s="94"/>
    </row>
    <row r="3516" ht="91.5" customHeight="1">
      <c r="M3516" s="94"/>
    </row>
    <row r="3517" ht="91.5" customHeight="1">
      <c r="M3517" s="94"/>
    </row>
    <row r="3518" ht="91.5" customHeight="1">
      <c r="M3518" s="94"/>
    </row>
    <row r="3519" ht="91.5" customHeight="1">
      <c r="M3519" s="94"/>
    </row>
    <row r="3520" ht="91.5" customHeight="1">
      <c r="M3520" s="94"/>
    </row>
    <row r="3521" ht="91.5" customHeight="1">
      <c r="M3521" s="94"/>
    </row>
    <row r="3522" ht="91.5" customHeight="1">
      <c r="M3522" s="94"/>
    </row>
    <row r="3523" ht="91.5" customHeight="1">
      <c r="M3523" s="94"/>
    </row>
    <row r="3524" ht="91.5" customHeight="1">
      <c r="M3524" s="94"/>
    </row>
    <row r="3525" ht="91.5" customHeight="1">
      <c r="M3525" s="94"/>
    </row>
    <row r="3526" ht="91.5" customHeight="1">
      <c r="M3526" s="94"/>
    </row>
    <row r="3527" ht="91.5" customHeight="1">
      <c r="M3527" s="94"/>
    </row>
    <row r="3528" ht="91.5" customHeight="1">
      <c r="M3528" s="94"/>
    </row>
    <row r="3529" ht="91.5" customHeight="1">
      <c r="M3529" s="94"/>
    </row>
    <row r="3530" ht="91.5" customHeight="1">
      <c r="M3530" s="94"/>
    </row>
    <row r="3531" ht="91.5" customHeight="1">
      <c r="M3531" s="94"/>
    </row>
    <row r="3532" ht="91.5" customHeight="1">
      <c r="M3532" s="94"/>
    </row>
    <row r="3533" ht="91.5" customHeight="1">
      <c r="M3533" s="94"/>
    </row>
    <row r="3534" ht="91.5" customHeight="1">
      <c r="M3534" s="94"/>
    </row>
    <row r="3535" ht="91.5" customHeight="1">
      <c r="M3535" s="94"/>
    </row>
    <row r="3536" ht="91.5" customHeight="1">
      <c r="M3536" s="94"/>
    </row>
    <row r="3537" ht="91.5" customHeight="1">
      <c r="M3537" s="94"/>
    </row>
    <row r="3538" ht="91.5" customHeight="1">
      <c r="M3538" s="94"/>
    </row>
    <row r="3539" ht="91.5" customHeight="1">
      <c r="M3539" s="94"/>
    </row>
    <row r="3540" ht="91.5" customHeight="1">
      <c r="M3540" s="94"/>
    </row>
    <row r="3541" ht="91.5" customHeight="1">
      <c r="M3541" s="94"/>
    </row>
    <row r="3542" ht="91.5" customHeight="1">
      <c r="M3542" s="94"/>
    </row>
    <row r="3543" ht="91.5" customHeight="1">
      <c r="M3543" s="94"/>
    </row>
    <row r="3544" ht="91.5" customHeight="1">
      <c r="M3544" s="94"/>
    </row>
    <row r="3545" ht="91.5" customHeight="1">
      <c r="M3545" s="94"/>
    </row>
    <row r="3546" ht="91.5" customHeight="1">
      <c r="M3546" s="94"/>
    </row>
    <row r="3547" ht="91.5" customHeight="1">
      <c r="M3547" s="94"/>
    </row>
    <row r="3548" ht="91.5" customHeight="1">
      <c r="M3548" s="94"/>
    </row>
    <row r="3549" ht="91.5" customHeight="1">
      <c r="M3549" s="94"/>
    </row>
    <row r="3550" ht="91.5" customHeight="1">
      <c r="M3550" s="94"/>
    </row>
    <row r="3551" ht="91.5" customHeight="1">
      <c r="M3551" s="94"/>
    </row>
    <row r="3552" ht="91.5" customHeight="1">
      <c r="M3552" s="94"/>
    </row>
    <row r="3553" ht="91.5" customHeight="1">
      <c r="M3553" s="94"/>
    </row>
    <row r="3554" ht="91.5" customHeight="1">
      <c r="M3554" s="94"/>
    </row>
    <row r="3555" ht="91.5" customHeight="1">
      <c r="M3555" s="94"/>
    </row>
    <row r="3556" ht="91.5" customHeight="1">
      <c r="M3556" s="94"/>
    </row>
    <row r="3557" ht="91.5" customHeight="1">
      <c r="M3557" s="94"/>
    </row>
    <row r="3558" ht="91.5" customHeight="1">
      <c r="M3558" s="94"/>
    </row>
    <row r="3559" ht="91.5" customHeight="1">
      <c r="M3559" s="94"/>
    </row>
    <row r="3560" ht="91.5" customHeight="1">
      <c r="M3560" s="94"/>
    </row>
    <row r="3561" ht="91.5" customHeight="1">
      <c r="M3561" s="94"/>
    </row>
    <row r="3562" ht="91.5" customHeight="1">
      <c r="M3562" s="94"/>
    </row>
    <row r="3563" ht="91.5" customHeight="1">
      <c r="M3563" s="94"/>
    </row>
    <row r="3564" ht="91.5" customHeight="1">
      <c r="M3564" s="94"/>
    </row>
    <row r="3565" ht="91.5" customHeight="1">
      <c r="M3565" s="94"/>
    </row>
    <row r="3566" ht="91.5" customHeight="1">
      <c r="M3566" s="94"/>
    </row>
    <row r="3567" ht="91.5" customHeight="1">
      <c r="M3567" s="94"/>
    </row>
    <row r="3568" ht="91.5" customHeight="1">
      <c r="M3568" s="94"/>
    </row>
    <row r="3569" ht="91.5" customHeight="1">
      <c r="M3569" s="94"/>
    </row>
    <row r="3570" ht="91.5" customHeight="1">
      <c r="M3570" s="94"/>
    </row>
    <row r="3571" ht="91.5" customHeight="1">
      <c r="M3571" s="94"/>
    </row>
    <row r="3572" ht="91.5" customHeight="1">
      <c r="M3572" s="94"/>
    </row>
    <row r="3573" ht="91.5" customHeight="1">
      <c r="M3573" s="94"/>
    </row>
    <row r="3574" ht="91.5" customHeight="1">
      <c r="M3574" s="94"/>
    </row>
    <row r="3575" ht="91.5" customHeight="1">
      <c r="M3575" s="94"/>
    </row>
    <row r="3576" ht="91.5" customHeight="1">
      <c r="M3576" s="94"/>
    </row>
    <row r="3577" ht="91.5" customHeight="1">
      <c r="M3577" s="94"/>
    </row>
    <row r="3578" ht="91.5" customHeight="1">
      <c r="M3578" s="94"/>
    </row>
    <row r="3579" ht="91.5" customHeight="1">
      <c r="M3579" s="94"/>
    </row>
    <row r="3580" ht="91.5" customHeight="1">
      <c r="M3580" s="94"/>
    </row>
    <row r="3581" ht="91.5" customHeight="1">
      <c r="M3581" s="94"/>
    </row>
    <row r="3582" ht="91.5" customHeight="1">
      <c r="M3582" s="94"/>
    </row>
    <row r="3583" ht="91.5" customHeight="1">
      <c r="M3583" s="94"/>
    </row>
    <row r="3584" ht="91.5" customHeight="1">
      <c r="M3584" s="94"/>
    </row>
    <row r="3585" ht="91.5" customHeight="1">
      <c r="M3585" s="94"/>
    </row>
    <row r="3586" ht="91.5" customHeight="1">
      <c r="M3586" s="94"/>
    </row>
    <row r="3587" ht="91.5" customHeight="1">
      <c r="M3587" s="94"/>
    </row>
    <row r="3588" ht="91.5" customHeight="1">
      <c r="M3588" s="94"/>
    </row>
    <row r="3589" ht="91.5" customHeight="1">
      <c r="M3589" s="94"/>
    </row>
    <row r="3590" ht="91.5" customHeight="1">
      <c r="M3590" s="94"/>
    </row>
    <row r="3591" ht="91.5" customHeight="1">
      <c r="M3591" s="94"/>
    </row>
    <row r="3592" ht="91.5" customHeight="1">
      <c r="M3592" s="94"/>
    </row>
    <row r="3593" ht="91.5" customHeight="1">
      <c r="M3593" s="94"/>
    </row>
    <row r="3594" ht="91.5" customHeight="1">
      <c r="M3594" s="94"/>
    </row>
    <row r="3595" ht="91.5" customHeight="1">
      <c r="M3595" s="94"/>
    </row>
    <row r="3596" ht="91.5" customHeight="1">
      <c r="M3596" s="94"/>
    </row>
    <row r="3597" ht="91.5" customHeight="1">
      <c r="M3597" s="94"/>
    </row>
    <row r="3598" ht="91.5" customHeight="1">
      <c r="M3598" s="94"/>
    </row>
    <row r="3599" ht="91.5" customHeight="1">
      <c r="M3599" s="94"/>
    </row>
    <row r="3600" ht="91.5" customHeight="1">
      <c r="M3600" s="94"/>
    </row>
    <row r="3601" ht="91.5" customHeight="1">
      <c r="M3601" s="94"/>
    </row>
    <row r="3602" ht="91.5" customHeight="1">
      <c r="M3602" s="94"/>
    </row>
    <row r="3603" ht="91.5" customHeight="1">
      <c r="M3603" s="94"/>
    </row>
    <row r="3604" ht="91.5" customHeight="1">
      <c r="M3604" s="94"/>
    </row>
    <row r="3605" ht="91.5" customHeight="1">
      <c r="M3605" s="94"/>
    </row>
    <row r="3606" ht="91.5" customHeight="1">
      <c r="M3606" s="94"/>
    </row>
    <row r="3607" ht="91.5" customHeight="1">
      <c r="M3607" s="94"/>
    </row>
    <row r="3608" ht="91.5" customHeight="1">
      <c r="M3608" s="94"/>
    </row>
    <row r="3609" ht="91.5" customHeight="1">
      <c r="M3609" s="94"/>
    </row>
    <row r="3610" ht="91.5" customHeight="1">
      <c r="M3610" s="94"/>
    </row>
    <row r="3611" ht="91.5" customHeight="1">
      <c r="M3611" s="94"/>
    </row>
    <row r="3612" ht="91.5" customHeight="1">
      <c r="M3612" s="94"/>
    </row>
    <row r="3613" ht="91.5" customHeight="1">
      <c r="M3613" s="94"/>
    </row>
    <row r="3614" ht="91.5" customHeight="1">
      <c r="M3614" s="94"/>
    </row>
    <row r="3615" ht="91.5" customHeight="1">
      <c r="M3615" s="94"/>
    </row>
    <row r="3616" ht="91.5" customHeight="1">
      <c r="M3616" s="94"/>
    </row>
    <row r="3617" ht="91.5" customHeight="1">
      <c r="M3617" s="94"/>
    </row>
    <row r="3618" ht="91.5" customHeight="1">
      <c r="M3618" s="94"/>
    </row>
    <row r="3619" ht="91.5" customHeight="1">
      <c r="M3619" s="94"/>
    </row>
    <row r="3620" ht="91.5" customHeight="1">
      <c r="M3620" s="94"/>
    </row>
    <row r="3621" ht="91.5" customHeight="1">
      <c r="M3621" s="94"/>
    </row>
    <row r="3622" ht="91.5" customHeight="1">
      <c r="M3622" s="94"/>
    </row>
    <row r="3623" ht="91.5" customHeight="1">
      <c r="M3623" s="94"/>
    </row>
    <row r="3624" ht="91.5" customHeight="1">
      <c r="M3624" s="94"/>
    </row>
    <row r="3625" ht="91.5" customHeight="1">
      <c r="M3625" s="94"/>
    </row>
    <row r="3626" ht="91.5" customHeight="1">
      <c r="M3626" s="94"/>
    </row>
    <row r="3627" ht="91.5" customHeight="1">
      <c r="M3627" s="94"/>
    </row>
    <row r="3628" ht="91.5" customHeight="1">
      <c r="M3628" s="94"/>
    </row>
    <row r="3629" ht="91.5" customHeight="1">
      <c r="M3629" s="94"/>
    </row>
    <row r="3630" ht="91.5" customHeight="1">
      <c r="M3630" s="94"/>
    </row>
    <row r="3631" ht="91.5" customHeight="1">
      <c r="M3631" s="94"/>
    </row>
    <row r="3632" ht="91.5" customHeight="1">
      <c r="M3632" s="94"/>
    </row>
    <row r="3633" ht="91.5" customHeight="1">
      <c r="M3633" s="94"/>
    </row>
    <row r="3634" ht="91.5" customHeight="1">
      <c r="M3634" s="94"/>
    </row>
    <row r="3635" ht="91.5" customHeight="1">
      <c r="M3635" s="94"/>
    </row>
    <row r="3636" ht="91.5" customHeight="1">
      <c r="M3636" s="94"/>
    </row>
    <row r="3637" ht="91.5" customHeight="1">
      <c r="M3637" s="94"/>
    </row>
    <row r="3638" ht="91.5" customHeight="1">
      <c r="M3638" s="94"/>
    </row>
    <row r="3639" ht="91.5" customHeight="1">
      <c r="M3639" s="94"/>
    </row>
    <row r="3640" ht="91.5" customHeight="1">
      <c r="M3640" s="94"/>
    </row>
    <row r="3641" ht="91.5" customHeight="1">
      <c r="M3641" s="94"/>
    </row>
    <row r="3642" ht="91.5" customHeight="1">
      <c r="M3642" s="94"/>
    </row>
    <row r="3643" ht="91.5" customHeight="1">
      <c r="M3643" s="94"/>
    </row>
    <row r="3644" ht="91.5" customHeight="1">
      <c r="M3644" s="94"/>
    </row>
    <row r="3645" ht="91.5" customHeight="1">
      <c r="M3645" s="94"/>
    </row>
    <row r="3646" ht="91.5" customHeight="1">
      <c r="M3646" s="94"/>
    </row>
    <row r="3647" ht="91.5" customHeight="1">
      <c r="M3647" s="94"/>
    </row>
    <row r="3648" ht="91.5" customHeight="1">
      <c r="M3648" s="94"/>
    </row>
    <row r="3649" ht="91.5" customHeight="1">
      <c r="M3649" s="94"/>
    </row>
    <row r="3650" ht="91.5" customHeight="1">
      <c r="M3650" s="94"/>
    </row>
    <row r="3651" ht="91.5" customHeight="1">
      <c r="M3651" s="94"/>
    </row>
    <row r="3652" ht="91.5" customHeight="1">
      <c r="M3652" s="94"/>
    </row>
    <row r="3653" ht="91.5" customHeight="1">
      <c r="M3653" s="94"/>
    </row>
    <row r="3654" ht="91.5" customHeight="1">
      <c r="M3654" s="94"/>
    </row>
    <row r="3655" ht="91.5" customHeight="1">
      <c r="M3655" s="94"/>
    </row>
    <row r="3656" ht="91.5" customHeight="1">
      <c r="M3656" s="94"/>
    </row>
    <row r="3657" ht="91.5" customHeight="1">
      <c r="M3657" s="94"/>
    </row>
    <row r="3658" ht="91.5" customHeight="1">
      <c r="M3658" s="94"/>
    </row>
    <row r="3659" ht="91.5" customHeight="1">
      <c r="M3659" s="94"/>
    </row>
    <row r="3660" ht="91.5" customHeight="1">
      <c r="M3660" s="94"/>
    </row>
    <row r="3661" ht="91.5" customHeight="1">
      <c r="M3661" s="94"/>
    </row>
    <row r="3662" ht="91.5" customHeight="1">
      <c r="M3662" s="94"/>
    </row>
    <row r="3663" ht="91.5" customHeight="1">
      <c r="M3663" s="94"/>
    </row>
    <row r="3664" ht="91.5" customHeight="1">
      <c r="M3664" s="94"/>
    </row>
    <row r="3665" ht="91.5" customHeight="1">
      <c r="M3665" s="94"/>
    </row>
    <row r="3666" ht="91.5" customHeight="1">
      <c r="M3666" s="94"/>
    </row>
    <row r="3667" ht="91.5" customHeight="1">
      <c r="M3667" s="94"/>
    </row>
    <row r="3668" ht="91.5" customHeight="1">
      <c r="M3668" s="94"/>
    </row>
    <row r="3669" ht="91.5" customHeight="1">
      <c r="M3669" s="94"/>
    </row>
    <row r="3670" ht="91.5" customHeight="1">
      <c r="M3670" s="94"/>
    </row>
    <row r="3671" ht="91.5" customHeight="1">
      <c r="M3671" s="94"/>
    </row>
    <row r="3672" ht="91.5" customHeight="1">
      <c r="M3672" s="94"/>
    </row>
    <row r="3673" ht="91.5" customHeight="1">
      <c r="M3673" s="94"/>
    </row>
    <row r="3674" ht="91.5" customHeight="1">
      <c r="M3674" s="94"/>
    </row>
    <row r="3675" ht="91.5" customHeight="1">
      <c r="M3675" s="94"/>
    </row>
    <row r="3676" ht="91.5" customHeight="1">
      <c r="M3676" s="94"/>
    </row>
    <row r="3677" ht="91.5" customHeight="1">
      <c r="M3677" s="94"/>
    </row>
    <row r="3678" ht="91.5" customHeight="1">
      <c r="M3678" s="94"/>
    </row>
    <row r="3679" ht="91.5" customHeight="1">
      <c r="M3679" s="94"/>
    </row>
    <row r="3680" ht="91.5" customHeight="1">
      <c r="M3680" s="94"/>
    </row>
    <row r="3681" ht="91.5" customHeight="1">
      <c r="M3681" s="94"/>
    </row>
    <row r="3682" ht="91.5" customHeight="1">
      <c r="M3682" s="94"/>
    </row>
    <row r="3683" ht="91.5" customHeight="1">
      <c r="M3683" s="94"/>
    </row>
    <row r="3684" ht="91.5" customHeight="1">
      <c r="M3684" s="94"/>
    </row>
    <row r="3685" ht="91.5" customHeight="1">
      <c r="M3685" s="94"/>
    </row>
    <row r="3686" ht="91.5" customHeight="1">
      <c r="M3686" s="94"/>
    </row>
    <row r="3687" ht="91.5" customHeight="1">
      <c r="M3687" s="94"/>
    </row>
    <row r="3688" ht="91.5" customHeight="1">
      <c r="M3688" s="94"/>
    </row>
    <row r="3689" ht="91.5" customHeight="1">
      <c r="M3689" s="94"/>
    </row>
    <row r="3690" ht="91.5" customHeight="1">
      <c r="M3690" s="94"/>
    </row>
    <row r="3691" ht="91.5" customHeight="1">
      <c r="M3691" s="94"/>
    </row>
    <row r="3692" ht="91.5" customHeight="1">
      <c r="M3692" s="94"/>
    </row>
    <row r="3693" ht="91.5" customHeight="1">
      <c r="M3693" s="94"/>
    </row>
    <row r="3694" ht="91.5" customHeight="1">
      <c r="M3694" s="94"/>
    </row>
    <row r="3695" ht="91.5" customHeight="1">
      <c r="M3695" s="94"/>
    </row>
    <row r="3696" ht="91.5" customHeight="1">
      <c r="M3696" s="94"/>
    </row>
    <row r="3697" ht="91.5" customHeight="1">
      <c r="M3697" s="94"/>
    </row>
    <row r="3698" ht="91.5" customHeight="1">
      <c r="M3698" s="94"/>
    </row>
    <row r="3699" ht="91.5" customHeight="1">
      <c r="M3699" s="94"/>
    </row>
    <row r="3700" ht="91.5" customHeight="1">
      <c r="M3700" s="94"/>
    </row>
    <row r="3701" ht="91.5" customHeight="1">
      <c r="M3701" s="94"/>
    </row>
    <row r="3702" ht="91.5" customHeight="1">
      <c r="M3702" s="94"/>
    </row>
    <row r="3703" ht="91.5" customHeight="1">
      <c r="M3703" s="94"/>
    </row>
    <row r="3704" ht="91.5" customHeight="1">
      <c r="M3704" s="94"/>
    </row>
    <row r="3705" ht="91.5" customHeight="1">
      <c r="M3705" s="94"/>
    </row>
    <row r="3706" ht="91.5" customHeight="1">
      <c r="M3706" s="94"/>
    </row>
    <row r="3707" ht="91.5" customHeight="1">
      <c r="M3707" s="94"/>
    </row>
    <row r="3708" ht="91.5" customHeight="1">
      <c r="M3708" s="94"/>
    </row>
    <row r="3709" ht="91.5" customHeight="1">
      <c r="M3709" s="94"/>
    </row>
    <row r="3710" ht="91.5" customHeight="1">
      <c r="M3710" s="94"/>
    </row>
    <row r="3711" ht="91.5" customHeight="1">
      <c r="M3711" s="94"/>
    </row>
    <row r="3712" ht="91.5" customHeight="1">
      <c r="M3712" s="94"/>
    </row>
    <row r="3713" ht="91.5" customHeight="1">
      <c r="M3713" s="94"/>
    </row>
    <row r="3714" ht="91.5" customHeight="1">
      <c r="M3714" s="94"/>
    </row>
    <row r="3715" ht="91.5" customHeight="1">
      <c r="M3715" s="94"/>
    </row>
    <row r="3716" ht="91.5" customHeight="1">
      <c r="M3716" s="94"/>
    </row>
    <row r="3717" ht="91.5" customHeight="1">
      <c r="M3717" s="94"/>
    </row>
    <row r="3718" ht="91.5" customHeight="1">
      <c r="M3718" s="94"/>
    </row>
    <row r="3719" ht="91.5" customHeight="1">
      <c r="M3719" s="94"/>
    </row>
    <row r="3720" ht="91.5" customHeight="1">
      <c r="M3720" s="94"/>
    </row>
    <row r="3721" ht="91.5" customHeight="1">
      <c r="M3721" s="94"/>
    </row>
    <row r="3722" ht="91.5" customHeight="1">
      <c r="M3722" s="94"/>
    </row>
    <row r="3723" ht="91.5" customHeight="1">
      <c r="M3723" s="94"/>
    </row>
    <row r="3724" ht="91.5" customHeight="1">
      <c r="M3724" s="94"/>
    </row>
    <row r="3725" ht="91.5" customHeight="1">
      <c r="M3725" s="94"/>
    </row>
    <row r="3726" ht="91.5" customHeight="1">
      <c r="M3726" s="94"/>
    </row>
    <row r="3727" ht="91.5" customHeight="1">
      <c r="M3727" s="94"/>
    </row>
    <row r="3728" ht="91.5" customHeight="1">
      <c r="M3728" s="94"/>
    </row>
    <row r="3729" ht="91.5" customHeight="1">
      <c r="M3729" s="94"/>
    </row>
    <row r="3730" ht="91.5" customHeight="1">
      <c r="M3730" s="94"/>
    </row>
    <row r="3731" ht="91.5" customHeight="1">
      <c r="M3731" s="94"/>
    </row>
    <row r="3732" ht="91.5" customHeight="1">
      <c r="M3732" s="94"/>
    </row>
    <row r="3733" ht="91.5" customHeight="1">
      <c r="M3733" s="94"/>
    </row>
    <row r="3734" ht="91.5" customHeight="1">
      <c r="M3734" s="94"/>
    </row>
    <row r="3735" ht="91.5" customHeight="1">
      <c r="M3735" s="94"/>
    </row>
    <row r="3736" ht="91.5" customHeight="1">
      <c r="M3736" s="94"/>
    </row>
    <row r="3737" ht="91.5" customHeight="1">
      <c r="M3737" s="94"/>
    </row>
    <row r="3738" ht="91.5" customHeight="1">
      <c r="M3738" s="94"/>
    </row>
    <row r="3739" ht="91.5" customHeight="1">
      <c r="M3739" s="94"/>
    </row>
    <row r="3740" ht="91.5" customHeight="1">
      <c r="M3740" s="94"/>
    </row>
    <row r="3741" ht="91.5" customHeight="1">
      <c r="M3741" s="94"/>
    </row>
    <row r="3742" ht="91.5" customHeight="1">
      <c r="M3742" s="94"/>
    </row>
    <row r="3743" ht="91.5" customHeight="1">
      <c r="M3743" s="94"/>
    </row>
    <row r="3744" ht="91.5" customHeight="1">
      <c r="M3744" s="94"/>
    </row>
    <row r="3745" ht="91.5" customHeight="1">
      <c r="M3745" s="94"/>
    </row>
    <row r="3746" ht="91.5" customHeight="1">
      <c r="M3746" s="94"/>
    </row>
    <row r="3747" ht="91.5" customHeight="1">
      <c r="M3747" s="94"/>
    </row>
    <row r="3748" ht="91.5" customHeight="1">
      <c r="M3748" s="94"/>
    </row>
    <row r="3749" ht="91.5" customHeight="1">
      <c r="M3749" s="94"/>
    </row>
    <row r="3750" ht="91.5" customHeight="1">
      <c r="M3750" s="94"/>
    </row>
    <row r="3751" ht="91.5" customHeight="1">
      <c r="M3751" s="94"/>
    </row>
    <row r="3752" ht="91.5" customHeight="1">
      <c r="M3752" s="94"/>
    </row>
    <row r="3753" ht="91.5" customHeight="1">
      <c r="M3753" s="94"/>
    </row>
    <row r="3754" ht="91.5" customHeight="1">
      <c r="M3754" s="94"/>
    </row>
    <row r="3755" ht="91.5" customHeight="1">
      <c r="M3755" s="94"/>
    </row>
    <row r="3756" ht="91.5" customHeight="1">
      <c r="M3756" s="94"/>
    </row>
    <row r="3757" ht="91.5" customHeight="1">
      <c r="M3757" s="94"/>
    </row>
    <row r="3758" ht="91.5" customHeight="1">
      <c r="M3758" s="94"/>
    </row>
    <row r="3759" ht="91.5" customHeight="1">
      <c r="M3759" s="94"/>
    </row>
    <row r="3760" ht="91.5" customHeight="1">
      <c r="M3760" s="94"/>
    </row>
    <row r="3761" ht="91.5" customHeight="1">
      <c r="M3761" s="94"/>
    </row>
    <row r="3762" ht="91.5" customHeight="1">
      <c r="M3762" s="94"/>
    </row>
    <row r="3763" ht="91.5" customHeight="1">
      <c r="M3763" s="94"/>
    </row>
    <row r="3764" ht="91.5" customHeight="1">
      <c r="M3764" s="94"/>
    </row>
    <row r="3765" ht="91.5" customHeight="1">
      <c r="M3765" s="94"/>
    </row>
    <row r="3766" ht="91.5" customHeight="1">
      <c r="M3766" s="94"/>
    </row>
    <row r="3767" ht="91.5" customHeight="1">
      <c r="M3767" s="94"/>
    </row>
    <row r="3768" ht="91.5" customHeight="1">
      <c r="M3768" s="94"/>
    </row>
    <row r="3769" ht="91.5" customHeight="1">
      <c r="M3769" s="94"/>
    </row>
    <row r="3770" ht="91.5" customHeight="1">
      <c r="M3770" s="94"/>
    </row>
    <row r="3771" ht="91.5" customHeight="1">
      <c r="M3771" s="94"/>
    </row>
    <row r="3772" ht="91.5" customHeight="1">
      <c r="M3772" s="94"/>
    </row>
    <row r="3773" ht="91.5" customHeight="1">
      <c r="M3773" s="94"/>
    </row>
    <row r="3774" ht="91.5" customHeight="1">
      <c r="M3774" s="94"/>
    </row>
    <row r="3775" ht="91.5" customHeight="1">
      <c r="M3775" s="94"/>
    </row>
    <row r="3776" ht="91.5" customHeight="1">
      <c r="M3776" s="94"/>
    </row>
    <row r="3777" ht="91.5" customHeight="1">
      <c r="M3777" s="94"/>
    </row>
    <row r="3778" ht="91.5" customHeight="1">
      <c r="M3778" s="94"/>
    </row>
    <row r="3779" ht="91.5" customHeight="1">
      <c r="M3779" s="94"/>
    </row>
    <row r="3780" ht="91.5" customHeight="1">
      <c r="M3780" s="94"/>
    </row>
    <row r="3781" ht="91.5" customHeight="1">
      <c r="M3781" s="94"/>
    </row>
    <row r="3782" ht="91.5" customHeight="1">
      <c r="M3782" s="94"/>
    </row>
    <row r="3783" ht="91.5" customHeight="1">
      <c r="M3783" s="94"/>
    </row>
    <row r="3784" ht="91.5" customHeight="1">
      <c r="M3784" s="94"/>
    </row>
    <row r="3785" ht="91.5" customHeight="1">
      <c r="M3785" s="94"/>
    </row>
    <row r="3786" ht="91.5" customHeight="1">
      <c r="M3786" s="94"/>
    </row>
    <row r="3787" ht="91.5" customHeight="1">
      <c r="M3787" s="94"/>
    </row>
    <row r="3788" ht="91.5" customHeight="1">
      <c r="M3788" s="94"/>
    </row>
    <row r="3789" ht="91.5" customHeight="1">
      <c r="M3789" s="94"/>
    </row>
    <row r="3790" ht="91.5" customHeight="1">
      <c r="M3790" s="94"/>
    </row>
    <row r="3791" ht="91.5" customHeight="1">
      <c r="M3791" s="94"/>
    </row>
    <row r="3792" ht="91.5" customHeight="1">
      <c r="M3792" s="94"/>
    </row>
    <row r="3793" ht="91.5" customHeight="1">
      <c r="M3793" s="94"/>
    </row>
    <row r="3794" ht="91.5" customHeight="1">
      <c r="M3794" s="94"/>
    </row>
    <row r="3795" ht="91.5" customHeight="1">
      <c r="M3795" s="94"/>
    </row>
    <row r="3796" ht="91.5" customHeight="1">
      <c r="M3796" s="94"/>
    </row>
    <row r="3797" ht="91.5" customHeight="1">
      <c r="M3797" s="94"/>
    </row>
    <row r="3798" ht="91.5" customHeight="1">
      <c r="M3798" s="94"/>
    </row>
    <row r="3799" ht="91.5" customHeight="1">
      <c r="M3799" s="94"/>
    </row>
    <row r="3800" ht="91.5" customHeight="1">
      <c r="M3800" s="94"/>
    </row>
    <row r="3801" ht="91.5" customHeight="1">
      <c r="M3801" s="94"/>
    </row>
    <row r="3802" ht="91.5" customHeight="1">
      <c r="M3802" s="94"/>
    </row>
    <row r="3803" ht="91.5" customHeight="1">
      <c r="M3803" s="94"/>
    </row>
    <row r="3804" ht="91.5" customHeight="1">
      <c r="M3804" s="94"/>
    </row>
    <row r="3805" ht="91.5" customHeight="1">
      <c r="M3805" s="94"/>
    </row>
    <row r="3806" ht="91.5" customHeight="1">
      <c r="M3806" s="94"/>
    </row>
    <row r="3807" ht="91.5" customHeight="1">
      <c r="M3807" s="94"/>
    </row>
    <row r="3808" ht="91.5" customHeight="1">
      <c r="M3808" s="94"/>
    </row>
    <row r="3809" ht="91.5" customHeight="1">
      <c r="M3809" s="94"/>
    </row>
    <row r="3810" ht="91.5" customHeight="1">
      <c r="M3810" s="94"/>
    </row>
    <row r="3811" ht="91.5" customHeight="1">
      <c r="M3811" s="94"/>
    </row>
    <row r="3812" ht="91.5" customHeight="1">
      <c r="M3812" s="94"/>
    </row>
    <row r="3813" ht="91.5" customHeight="1">
      <c r="M3813" s="94"/>
    </row>
    <row r="3814" ht="91.5" customHeight="1">
      <c r="M3814" s="94"/>
    </row>
    <row r="3815" ht="91.5" customHeight="1">
      <c r="M3815" s="94"/>
    </row>
    <row r="3816" ht="91.5" customHeight="1">
      <c r="M3816" s="94"/>
    </row>
    <row r="3817" ht="91.5" customHeight="1">
      <c r="M3817" s="94"/>
    </row>
    <row r="3818" ht="91.5" customHeight="1">
      <c r="M3818" s="94"/>
    </row>
    <row r="3819" ht="91.5" customHeight="1">
      <c r="M3819" s="94"/>
    </row>
    <row r="3820" ht="91.5" customHeight="1">
      <c r="M3820" s="94"/>
    </row>
    <row r="3821" ht="91.5" customHeight="1">
      <c r="M3821" s="94"/>
    </row>
    <row r="3822" ht="91.5" customHeight="1">
      <c r="M3822" s="94"/>
    </row>
    <row r="3823" ht="91.5" customHeight="1">
      <c r="M3823" s="94"/>
    </row>
    <row r="3824" ht="91.5" customHeight="1">
      <c r="M3824" s="94"/>
    </row>
    <row r="3825" ht="91.5" customHeight="1">
      <c r="M3825" s="94"/>
    </row>
    <row r="3826" ht="91.5" customHeight="1">
      <c r="M3826" s="94"/>
    </row>
    <row r="3827" ht="91.5" customHeight="1">
      <c r="M3827" s="94"/>
    </row>
    <row r="3828" ht="91.5" customHeight="1">
      <c r="M3828" s="94"/>
    </row>
    <row r="3829" ht="91.5" customHeight="1">
      <c r="M3829" s="94"/>
    </row>
    <row r="3830" ht="91.5" customHeight="1">
      <c r="M3830" s="94"/>
    </row>
    <row r="3831" ht="91.5" customHeight="1">
      <c r="M3831" s="94"/>
    </row>
    <row r="3832" ht="91.5" customHeight="1">
      <c r="M3832" s="94"/>
    </row>
    <row r="3833" ht="91.5" customHeight="1">
      <c r="M3833" s="94"/>
    </row>
    <row r="3834" ht="91.5" customHeight="1">
      <c r="M3834" s="94"/>
    </row>
    <row r="3835" ht="91.5" customHeight="1">
      <c r="M3835" s="94"/>
    </row>
    <row r="3836" ht="91.5" customHeight="1">
      <c r="M3836" s="94"/>
    </row>
    <row r="3837" ht="91.5" customHeight="1">
      <c r="M3837" s="94"/>
    </row>
    <row r="3838" ht="91.5" customHeight="1">
      <c r="M3838" s="94"/>
    </row>
    <row r="3839" ht="91.5" customHeight="1">
      <c r="M3839" s="94"/>
    </row>
    <row r="3840" ht="91.5" customHeight="1">
      <c r="M3840" s="94"/>
    </row>
    <row r="3841" ht="91.5" customHeight="1">
      <c r="M3841" s="94"/>
    </row>
    <row r="3842" ht="91.5" customHeight="1">
      <c r="M3842" s="94"/>
    </row>
    <row r="3843" ht="91.5" customHeight="1">
      <c r="M3843" s="94"/>
    </row>
    <row r="3844" ht="91.5" customHeight="1">
      <c r="M3844" s="94"/>
    </row>
    <row r="3845" ht="91.5" customHeight="1">
      <c r="M3845" s="94"/>
    </row>
    <row r="3846" ht="91.5" customHeight="1">
      <c r="M3846" s="94"/>
    </row>
    <row r="3847" ht="91.5" customHeight="1">
      <c r="M3847" s="94"/>
    </row>
    <row r="3848" ht="91.5" customHeight="1">
      <c r="M3848" s="94"/>
    </row>
    <row r="3849" ht="91.5" customHeight="1">
      <c r="M3849" s="94"/>
    </row>
    <row r="3850" ht="91.5" customHeight="1">
      <c r="M3850" s="94"/>
    </row>
    <row r="3851" ht="91.5" customHeight="1">
      <c r="M3851" s="94"/>
    </row>
    <row r="3852" ht="91.5" customHeight="1">
      <c r="M3852" s="94"/>
    </row>
    <row r="3853" ht="91.5" customHeight="1">
      <c r="M3853" s="94"/>
    </row>
    <row r="3854" ht="91.5" customHeight="1">
      <c r="M3854" s="94"/>
    </row>
    <row r="3855" ht="91.5" customHeight="1">
      <c r="M3855" s="94"/>
    </row>
    <row r="3856" ht="91.5" customHeight="1">
      <c r="M3856" s="94"/>
    </row>
    <row r="3857" ht="91.5" customHeight="1">
      <c r="M3857" s="94"/>
    </row>
    <row r="3858" ht="91.5" customHeight="1">
      <c r="M3858" s="94"/>
    </row>
    <row r="3859" ht="91.5" customHeight="1">
      <c r="M3859" s="94"/>
    </row>
    <row r="3860" ht="91.5" customHeight="1">
      <c r="M3860" s="94"/>
    </row>
    <row r="3861" ht="91.5" customHeight="1">
      <c r="M3861" s="94"/>
    </row>
    <row r="3862" ht="91.5" customHeight="1">
      <c r="M3862" s="94"/>
    </row>
    <row r="3863" ht="91.5" customHeight="1">
      <c r="M3863" s="94"/>
    </row>
    <row r="3864" ht="91.5" customHeight="1">
      <c r="M3864" s="94"/>
    </row>
    <row r="3865" ht="91.5" customHeight="1">
      <c r="M3865" s="94"/>
    </row>
    <row r="3866" ht="91.5" customHeight="1">
      <c r="M3866" s="94"/>
    </row>
    <row r="3867" ht="91.5" customHeight="1">
      <c r="M3867" s="94"/>
    </row>
    <row r="3868" ht="91.5" customHeight="1">
      <c r="M3868" s="94"/>
    </row>
    <row r="3869" ht="91.5" customHeight="1">
      <c r="M3869" s="94"/>
    </row>
    <row r="3870" ht="91.5" customHeight="1">
      <c r="M3870" s="94"/>
    </row>
    <row r="3871" ht="91.5" customHeight="1">
      <c r="M3871" s="94"/>
    </row>
    <row r="3872" ht="91.5" customHeight="1">
      <c r="M3872" s="94"/>
    </row>
    <row r="3873" ht="91.5" customHeight="1">
      <c r="M3873" s="94"/>
    </row>
    <row r="3874" ht="91.5" customHeight="1">
      <c r="M3874" s="94"/>
    </row>
    <row r="3875" ht="91.5" customHeight="1">
      <c r="M3875" s="94"/>
    </row>
    <row r="3876" ht="91.5" customHeight="1">
      <c r="M3876" s="94"/>
    </row>
    <row r="3877" ht="91.5" customHeight="1">
      <c r="M3877" s="94"/>
    </row>
    <row r="3878" ht="91.5" customHeight="1">
      <c r="M3878" s="94"/>
    </row>
    <row r="3879" ht="91.5" customHeight="1">
      <c r="M3879" s="94"/>
    </row>
    <row r="3880" ht="91.5" customHeight="1">
      <c r="M3880" s="94"/>
    </row>
    <row r="3881" ht="91.5" customHeight="1">
      <c r="M3881" s="94"/>
    </row>
    <row r="3882" ht="91.5" customHeight="1">
      <c r="M3882" s="94"/>
    </row>
    <row r="3883" ht="91.5" customHeight="1">
      <c r="M3883" s="94"/>
    </row>
    <row r="3884" ht="91.5" customHeight="1">
      <c r="M3884" s="94"/>
    </row>
    <row r="3885" ht="91.5" customHeight="1">
      <c r="M3885" s="94"/>
    </row>
    <row r="3886" ht="91.5" customHeight="1">
      <c r="M3886" s="94"/>
    </row>
    <row r="3887" ht="91.5" customHeight="1">
      <c r="M3887" s="94"/>
    </row>
    <row r="3888" ht="91.5" customHeight="1">
      <c r="M3888" s="94"/>
    </row>
    <row r="3889" ht="91.5" customHeight="1">
      <c r="M3889" s="94"/>
    </row>
    <row r="3890" ht="91.5" customHeight="1">
      <c r="M3890" s="94"/>
    </row>
    <row r="3891" ht="91.5" customHeight="1">
      <c r="M3891" s="94"/>
    </row>
    <row r="3892" ht="91.5" customHeight="1">
      <c r="M3892" s="94"/>
    </row>
    <row r="3893" ht="91.5" customHeight="1">
      <c r="M3893" s="94"/>
    </row>
    <row r="3894" ht="91.5" customHeight="1">
      <c r="M3894" s="94"/>
    </row>
    <row r="3895" ht="91.5" customHeight="1">
      <c r="M3895" s="94"/>
    </row>
    <row r="3896" ht="91.5" customHeight="1">
      <c r="M3896" s="94"/>
    </row>
    <row r="3897" ht="91.5" customHeight="1">
      <c r="M3897" s="94"/>
    </row>
    <row r="3898" ht="91.5" customHeight="1">
      <c r="M3898" s="94"/>
    </row>
    <row r="3899" ht="91.5" customHeight="1">
      <c r="M3899" s="94"/>
    </row>
    <row r="3900" ht="91.5" customHeight="1">
      <c r="M3900" s="94"/>
    </row>
    <row r="3901" ht="91.5" customHeight="1">
      <c r="M3901" s="94"/>
    </row>
    <row r="3902" ht="91.5" customHeight="1">
      <c r="M3902" s="94"/>
    </row>
    <row r="3903" ht="91.5" customHeight="1">
      <c r="M3903" s="94"/>
    </row>
    <row r="3904" ht="91.5" customHeight="1">
      <c r="M3904" s="94"/>
    </row>
    <row r="3905" ht="91.5" customHeight="1">
      <c r="M3905" s="94"/>
    </row>
    <row r="3906" ht="91.5" customHeight="1">
      <c r="M3906" s="94"/>
    </row>
    <row r="3907" ht="91.5" customHeight="1">
      <c r="M3907" s="94"/>
    </row>
    <row r="3908" ht="91.5" customHeight="1">
      <c r="M3908" s="94"/>
    </row>
    <row r="3909" ht="91.5" customHeight="1">
      <c r="M3909" s="94"/>
    </row>
    <row r="3910" ht="91.5" customHeight="1">
      <c r="M3910" s="94"/>
    </row>
    <row r="3911" ht="91.5" customHeight="1">
      <c r="M3911" s="94"/>
    </row>
    <row r="3912" ht="91.5" customHeight="1">
      <c r="M3912" s="94"/>
    </row>
    <row r="3913" ht="91.5" customHeight="1">
      <c r="M3913" s="94"/>
    </row>
    <row r="3914" ht="91.5" customHeight="1">
      <c r="M3914" s="94"/>
    </row>
    <row r="3915" ht="91.5" customHeight="1">
      <c r="M3915" s="94"/>
    </row>
    <row r="3916" ht="91.5" customHeight="1">
      <c r="M3916" s="94"/>
    </row>
    <row r="3917" ht="91.5" customHeight="1">
      <c r="M3917" s="94"/>
    </row>
    <row r="3918" ht="91.5" customHeight="1">
      <c r="M3918" s="94"/>
    </row>
    <row r="3919" ht="91.5" customHeight="1">
      <c r="M3919" s="94"/>
    </row>
    <row r="3920" ht="91.5" customHeight="1">
      <c r="M3920" s="94"/>
    </row>
    <row r="3921" ht="91.5" customHeight="1">
      <c r="M3921" s="94"/>
    </row>
    <row r="3922" ht="91.5" customHeight="1">
      <c r="M3922" s="94"/>
    </row>
    <row r="3923" ht="91.5" customHeight="1">
      <c r="M3923" s="94"/>
    </row>
    <row r="3924" ht="91.5" customHeight="1">
      <c r="M3924" s="94"/>
    </row>
    <row r="3925" ht="91.5" customHeight="1">
      <c r="M3925" s="94"/>
    </row>
    <row r="3926" ht="91.5" customHeight="1">
      <c r="M3926" s="94"/>
    </row>
    <row r="3927" ht="91.5" customHeight="1">
      <c r="M3927" s="94"/>
    </row>
    <row r="3928" ht="91.5" customHeight="1">
      <c r="M3928" s="94"/>
    </row>
    <row r="3929" ht="91.5" customHeight="1">
      <c r="M3929" s="94"/>
    </row>
    <row r="3930" ht="91.5" customHeight="1">
      <c r="M3930" s="94"/>
    </row>
    <row r="3931" ht="91.5" customHeight="1">
      <c r="M3931" s="94"/>
    </row>
    <row r="3932" ht="91.5" customHeight="1">
      <c r="M3932" s="94"/>
    </row>
    <row r="3933" ht="91.5" customHeight="1">
      <c r="M3933" s="94"/>
    </row>
    <row r="3934" ht="91.5" customHeight="1">
      <c r="M3934" s="94"/>
    </row>
    <row r="3935" ht="91.5" customHeight="1">
      <c r="M3935" s="94"/>
    </row>
    <row r="3936" ht="91.5" customHeight="1">
      <c r="M3936" s="94"/>
    </row>
    <row r="3937" ht="91.5" customHeight="1">
      <c r="M3937" s="94"/>
    </row>
    <row r="3938" ht="91.5" customHeight="1">
      <c r="M3938" s="94"/>
    </row>
    <row r="3939" ht="91.5" customHeight="1">
      <c r="M3939" s="94"/>
    </row>
    <row r="3940" ht="91.5" customHeight="1">
      <c r="M3940" s="94"/>
    </row>
    <row r="3941" ht="91.5" customHeight="1">
      <c r="M3941" s="94"/>
    </row>
    <row r="3942" ht="91.5" customHeight="1">
      <c r="M3942" s="94"/>
    </row>
    <row r="3943" ht="91.5" customHeight="1">
      <c r="M3943" s="94"/>
    </row>
    <row r="3944" ht="91.5" customHeight="1">
      <c r="M3944" s="94"/>
    </row>
    <row r="3945" ht="91.5" customHeight="1">
      <c r="M3945" s="94"/>
    </row>
    <row r="3946" ht="91.5" customHeight="1">
      <c r="M3946" s="94"/>
    </row>
    <row r="3947" ht="91.5" customHeight="1">
      <c r="M3947" s="94"/>
    </row>
    <row r="3948" ht="91.5" customHeight="1">
      <c r="M3948" s="94"/>
    </row>
    <row r="3949" ht="91.5" customHeight="1">
      <c r="M3949" s="94"/>
    </row>
    <row r="3950" ht="91.5" customHeight="1">
      <c r="M3950" s="94"/>
    </row>
    <row r="3951" ht="91.5" customHeight="1">
      <c r="M3951" s="94"/>
    </row>
    <row r="3952" ht="91.5" customHeight="1">
      <c r="M3952" s="94"/>
    </row>
    <row r="3953" ht="91.5" customHeight="1">
      <c r="M3953" s="94"/>
    </row>
    <row r="3954" ht="91.5" customHeight="1">
      <c r="M3954" s="94"/>
    </row>
    <row r="3955" ht="91.5" customHeight="1">
      <c r="M3955" s="94"/>
    </row>
    <row r="3956" ht="91.5" customHeight="1">
      <c r="M3956" s="94"/>
    </row>
    <row r="3957" ht="91.5" customHeight="1">
      <c r="M3957" s="94"/>
    </row>
    <row r="3958" ht="91.5" customHeight="1">
      <c r="M3958" s="94"/>
    </row>
    <row r="3959" ht="91.5" customHeight="1">
      <c r="M3959" s="94"/>
    </row>
    <row r="3960" ht="91.5" customHeight="1">
      <c r="M3960" s="94"/>
    </row>
    <row r="3961" ht="91.5" customHeight="1">
      <c r="M3961" s="94"/>
    </row>
    <row r="3962" ht="91.5" customHeight="1">
      <c r="M3962" s="94"/>
    </row>
    <row r="3963" ht="91.5" customHeight="1">
      <c r="M3963" s="94"/>
    </row>
    <row r="3964" ht="91.5" customHeight="1">
      <c r="M3964" s="94"/>
    </row>
    <row r="3965" ht="91.5" customHeight="1">
      <c r="M3965" s="94"/>
    </row>
    <row r="3966" ht="91.5" customHeight="1">
      <c r="M3966" s="94"/>
    </row>
    <row r="3967" ht="91.5" customHeight="1">
      <c r="M3967" s="94"/>
    </row>
    <row r="3968" ht="91.5" customHeight="1">
      <c r="M3968" s="94"/>
    </row>
    <row r="3969" ht="91.5" customHeight="1">
      <c r="M3969" s="94"/>
    </row>
    <row r="3970" ht="91.5" customHeight="1">
      <c r="M3970" s="94"/>
    </row>
    <row r="3971" ht="91.5" customHeight="1">
      <c r="M3971" s="94"/>
    </row>
    <row r="3972" ht="91.5" customHeight="1">
      <c r="M3972" s="94"/>
    </row>
    <row r="3973" ht="91.5" customHeight="1">
      <c r="M3973" s="94"/>
    </row>
    <row r="3974" ht="91.5" customHeight="1">
      <c r="M3974" s="94"/>
    </row>
    <row r="3975" ht="91.5" customHeight="1">
      <c r="M3975" s="94"/>
    </row>
    <row r="3976" ht="91.5" customHeight="1">
      <c r="M3976" s="94"/>
    </row>
    <row r="3977" ht="91.5" customHeight="1">
      <c r="M3977" s="94"/>
    </row>
    <row r="3978" ht="91.5" customHeight="1">
      <c r="M3978" s="94"/>
    </row>
    <row r="3979" ht="91.5" customHeight="1">
      <c r="M3979" s="94"/>
    </row>
    <row r="3980" ht="91.5" customHeight="1">
      <c r="M3980" s="94"/>
    </row>
    <row r="3981" ht="91.5" customHeight="1">
      <c r="M3981" s="94"/>
    </row>
    <row r="3982" ht="91.5" customHeight="1">
      <c r="M3982" s="94"/>
    </row>
    <row r="3983" ht="91.5" customHeight="1">
      <c r="M3983" s="94"/>
    </row>
    <row r="3984" ht="91.5" customHeight="1">
      <c r="M3984" s="94"/>
    </row>
    <row r="3985" ht="91.5" customHeight="1">
      <c r="M3985" s="94"/>
    </row>
    <row r="3986" ht="91.5" customHeight="1">
      <c r="M3986" s="94"/>
    </row>
    <row r="3987" ht="91.5" customHeight="1">
      <c r="M3987" s="94"/>
    </row>
    <row r="3988" ht="91.5" customHeight="1">
      <c r="M3988" s="94"/>
    </row>
    <row r="3989" ht="91.5" customHeight="1">
      <c r="M3989" s="94"/>
    </row>
    <row r="3990" ht="91.5" customHeight="1">
      <c r="M3990" s="94"/>
    </row>
    <row r="3991" ht="91.5" customHeight="1">
      <c r="M3991" s="94"/>
    </row>
    <row r="3992" ht="91.5" customHeight="1">
      <c r="M3992" s="94"/>
    </row>
    <row r="3993" ht="91.5" customHeight="1">
      <c r="M3993" s="94"/>
    </row>
    <row r="3994" ht="91.5" customHeight="1">
      <c r="M3994" s="94"/>
    </row>
    <row r="3995" ht="91.5" customHeight="1">
      <c r="M3995" s="94"/>
    </row>
    <row r="3996" ht="91.5" customHeight="1">
      <c r="M3996" s="94"/>
    </row>
    <row r="3997" ht="91.5" customHeight="1">
      <c r="M3997" s="94"/>
    </row>
    <row r="3998" ht="91.5" customHeight="1">
      <c r="M3998" s="94"/>
    </row>
    <row r="3999" ht="91.5" customHeight="1">
      <c r="M3999" s="94"/>
    </row>
    <row r="4000" ht="91.5" customHeight="1">
      <c r="M4000" s="94"/>
    </row>
    <row r="4001" ht="91.5" customHeight="1">
      <c r="M4001" s="94"/>
    </row>
    <row r="4002" ht="91.5" customHeight="1">
      <c r="M4002" s="94"/>
    </row>
    <row r="4003" ht="91.5" customHeight="1">
      <c r="M4003" s="94"/>
    </row>
    <row r="4004" ht="91.5" customHeight="1">
      <c r="M4004" s="94"/>
    </row>
    <row r="4005" ht="91.5" customHeight="1">
      <c r="M4005" s="94"/>
    </row>
    <row r="4006" ht="91.5" customHeight="1">
      <c r="M4006" s="94"/>
    </row>
    <row r="4007" ht="91.5" customHeight="1">
      <c r="M4007" s="94"/>
    </row>
    <row r="4008" ht="91.5" customHeight="1">
      <c r="M4008" s="94"/>
    </row>
    <row r="4009" ht="91.5" customHeight="1">
      <c r="M4009" s="94"/>
    </row>
    <row r="4010" ht="91.5" customHeight="1">
      <c r="M4010" s="94"/>
    </row>
    <row r="4011" ht="91.5" customHeight="1">
      <c r="M4011" s="94"/>
    </row>
    <row r="4012" ht="91.5" customHeight="1">
      <c r="M4012" s="94"/>
    </row>
    <row r="4013" ht="91.5" customHeight="1">
      <c r="M4013" s="94"/>
    </row>
    <row r="4014" ht="91.5" customHeight="1">
      <c r="M4014" s="94"/>
    </row>
    <row r="4015" ht="91.5" customHeight="1">
      <c r="M4015" s="94"/>
    </row>
    <row r="4016" ht="91.5" customHeight="1">
      <c r="M4016" s="94"/>
    </row>
    <row r="4017" ht="91.5" customHeight="1">
      <c r="M4017" s="94"/>
    </row>
    <row r="4018" ht="91.5" customHeight="1">
      <c r="M4018" s="94"/>
    </row>
    <row r="4019" ht="91.5" customHeight="1">
      <c r="M4019" s="94"/>
    </row>
    <row r="4020" ht="91.5" customHeight="1">
      <c r="M4020" s="94"/>
    </row>
    <row r="4021" ht="91.5" customHeight="1">
      <c r="M4021" s="94"/>
    </row>
    <row r="4022" ht="91.5" customHeight="1">
      <c r="M4022" s="94"/>
    </row>
    <row r="4023" ht="91.5" customHeight="1">
      <c r="M4023" s="94"/>
    </row>
    <row r="4024" ht="91.5" customHeight="1">
      <c r="M4024" s="94"/>
    </row>
    <row r="4025" ht="91.5" customHeight="1">
      <c r="M4025" s="94"/>
    </row>
    <row r="4026" ht="91.5" customHeight="1">
      <c r="M4026" s="94"/>
    </row>
    <row r="4027" ht="91.5" customHeight="1">
      <c r="M4027" s="94"/>
    </row>
    <row r="4028" ht="91.5" customHeight="1">
      <c r="M4028" s="94"/>
    </row>
    <row r="4029" ht="91.5" customHeight="1">
      <c r="M4029" s="94"/>
    </row>
    <row r="4030" ht="91.5" customHeight="1">
      <c r="M4030" s="94"/>
    </row>
    <row r="4031" ht="91.5" customHeight="1">
      <c r="M4031" s="94"/>
    </row>
    <row r="4032" ht="91.5" customHeight="1">
      <c r="M4032" s="94"/>
    </row>
    <row r="4033" ht="91.5" customHeight="1">
      <c r="M4033" s="94"/>
    </row>
    <row r="4034" ht="91.5" customHeight="1">
      <c r="M4034" s="94"/>
    </row>
    <row r="4035" ht="91.5" customHeight="1">
      <c r="M4035" s="94"/>
    </row>
    <row r="4036" ht="91.5" customHeight="1">
      <c r="M4036" s="94"/>
    </row>
    <row r="4037" ht="91.5" customHeight="1">
      <c r="M4037" s="94"/>
    </row>
    <row r="4038" ht="91.5" customHeight="1">
      <c r="M4038" s="94"/>
    </row>
    <row r="4039" ht="91.5" customHeight="1">
      <c r="M4039" s="94"/>
    </row>
    <row r="4040" ht="91.5" customHeight="1">
      <c r="M4040" s="94"/>
    </row>
    <row r="4041" ht="91.5" customHeight="1">
      <c r="M4041" s="94"/>
    </row>
    <row r="4042" ht="91.5" customHeight="1">
      <c r="M4042" s="94"/>
    </row>
    <row r="4043" ht="91.5" customHeight="1">
      <c r="M4043" s="94"/>
    </row>
    <row r="4044" ht="91.5" customHeight="1">
      <c r="M4044" s="94"/>
    </row>
    <row r="4045" ht="91.5" customHeight="1">
      <c r="M4045" s="94"/>
    </row>
    <row r="4046" ht="91.5" customHeight="1">
      <c r="M4046" s="94"/>
    </row>
    <row r="4047" ht="91.5" customHeight="1">
      <c r="M4047" s="94"/>
    </row>
    <row r="4048" ht="91.5" customHeight="1">
      <c r="M4048" s="94"/>
    </row>
    <row r="4049" ht="91.5" customHeight="1">
      <c r="M4049" s="94"/>
    </row>
    <row r="4050" ht="91.5" customHeight="1">
      <c r="M4050" s="94"/>
    </row>
    <row r="4051" ht="91.5" customHeight="1">
      <c r="M4051" s="94"/>
    </row>
    <row r="4052" ht="91.5" customHeight="1">
      <c r="M4052" s="94"/>
    </row>
    <row r="4053" ht="91.5" customHeight="1">
      <c r="M4053" s="94"/>
    </row>
    <row r="4054" ht="91.5" customHeight="1">
      <c r="M4054" s="94"/>
    </row>
    <row r="4055" ht="91.5" customHeight="1">
      <c r="M4055" s="94"/>
    </row>
    <row r="4056" ht="91.5" customHeight="1">
      <c r="M4056" s="94"/>
    </row>
    <row r="4057" ht="91.5" customHeight="1">
      <c r="M4057" s="94"/>
    </row>
    <row r="4058" ht="91.5" customHeight="1">
      <c r="M4058" s="94"/>
    </row>
    <row r="4059" ht="91.5" customHeight="1">
      <c r="M4059" s="94"/>
    </row>
    <row r="4060" ht="91.5" customHeight="1">
      <c r="M4060" s="94"/>
    </row>
    <row r="4061" ht="91.5" customHeight="1">
      <c r="M4061" s="94"/>
    </row>
    <row r="4062" ht="91.5" customHeight="1">
      <c r="M4062" s="94"/>
    </row>
    <row r="4063" ht="91.5" customHeight="1">
      <c r="M4063" s="94"/>
    </row>
    <row r="4064" ht="91.5" customHeight="1">
      <c r="M4064" s="94"/>
    </row>
    <row r="4065" ht="91.5" customHeight="1">
      <c r="M4065" s="94"/>
    </row>
    <row r="4066" ht="91.5" customHeight="1">
      <c r="M4066" s="94"/>
    </row>
    <row r="4067" ht="91.5" customHeight="1">
      <c r="M4067" s="94"/>
    </row>
    <row r="4068" ht="91.5" customHeight="1">
      <c r="M4068" s="94"/>
    </row>
    <row r="4069" ht="91.5" customHeight="1">
      <c r="M4069" s="94"/>
    </row>
    <row r="4070" ht="91.5" customHeight="1">
      <c r="M4070" s="94"/>
    </row>
    <row r="4071" ht="91.5" customHeight="1">
      <c r="M4071" s="94"/>
    </row>
    <row r="4072" ht="91.5" customHeight="1">
      <c r="M4072" s="94"/>
    </row>
    <row r="4073" ht="91.5" customHeight="1">
      <c r="M4073" s="94"/>
    </row>
    <row r="4074" ht="91.5" customHeight="1">
      <c r="M4074" s="94"/>
    </row>
    <row r="4075" ht="91.5" customHeight="1">
      <c r="M4075" s="94"/>
    </row>
    <row r="4076" ht="91.5" customHeight="1">
      <c r="M4076" s="94"/>
    </row>
    <row r="4077" ht="91.5" customHeight="1">
      <c r="M4077" s="94"/>
    </row>
    <row r="4078" ht="91.5" customHeight="1">
      <c r="M4078" s="94"/>
    </row>
    <row r="4079" ht="91.5" customHeight="1">
      <c r="M4079" s="94"/>
    </row>
    <row r="4080" ht="91.5" customHeight="1">
      <c r="M4080" s="94"/>
    </row>
    <row r="4081" ht="91.5" customHeight="1">
      <c r="M4081" s="94"/>
    </row>
    <row r="4082" ht="91.5" customHeight="1">
      <c r="M4082" s="94"/>
    </row>
    <row r="4083" ht="91.5" customHeight="1">
      <c r="M4083" s="94"/>
    </row>
    <row r="4084" ht="91.5" customHeight="1">
      <c r="M4084" s="94"/>
    </row>
    <row r="4085" ht="91.5" customHeight="1">
      <c r="M4085" s="94"/>
    </row>
    <row r="4086" ht="91.5" customHeight="1">
      <c r="M4086" s="94"/>
    </row>
    <row r="4087" ht="91.5" customHeight="1">
      <c r="M4087" s="94"/>
    </row>
    <row r="4088" ht="91.5" customHeight="1">
      <c r="M4088" s="94"/>
    </row>
    <row r="4089" ht="91.5" customHeight="1">
      <c r="M4089" s="94"/>
    </row>
    <row r="4090" ht="91.5" customHeight="1">
      <c r="M4090" s="94"/>
    </row>
    <row r="4091" ht="91.5" customHeight="1">
      <c r="M4091" s="94"/>
    </row>
    <row r="4092" ht="91.5" customHeight="1">
      <c r="M4092" s="94"/>
    </row>
    <row r="4093" ht="91.5" customHeight="1">
      <c r="M4093" s="94"/>
    </row>
    <row r="4094" ht="91.5" customHeight="1">
      <c r="M4094" s="94"/>
    </row>
    <row r="4095" ht="91.5" customHeight="1">
      <c r="M4095" s="94"/>
    </row>
    <row r="4096" ht="91.5" customHeight="1">
      <c r="M4096" s="94"/>
    </row>
    <row r="4097" ht="91.5" customHeight="1">
      <c r="M4097" s="94"/>
    </row>
    <row r="4098" ht="91.5" customHeight="1">
      <c r="M4098" s="94"/>
    </row>
    <row r="4099" ht="91.5" customHeight="1">
      <c r="M4099" s="94"/>
    </row>
    <row r="4100" ht="91.5" customHeight="1">
      <c r="M4100" s="94"/>
    </row>
    <row r="4101" ht="91.5" customHeight="1">
      <c r="M4101" s="94"/>
    </row>
    <row r="4102" ht="91.5" customHeight="1">
      <c r="M4102" s="94"/>
    </row>
    <row r="4103" ht="91.5" customHeight="1">
      <c r="M4103" s="94"/>
    </row>
    <row r="4104" ht="91.5" customHeight="1">
      <c r="M4104" s="94"/>
    </row>
    <row r="4105" ht="91.5" customHeight="1">
      <c r="M4105" s="94"/>
    </row>
    <row r="4106" ht="91.5" customHeight="1">
      <c r="M4106" s="94"/>
    </row>
    <row r="4107" ht="91.5" customHeight="1">
      <c r="M4107" s="94"/>
    </row>
    <row r="4108" ht="91.5" customHeight="1">
      <c r="M4108" s="94"/>
    </row>
    <row r="4109" ht="91.5" customHeight="1">
      <c r="M4109" s="94"/>
    </row>
    <row r="4110" ht="91.5" customHeight="1">
      <c r="M4110" s="94"/>
    </row>
    <row r="4111" ht="91.5" customHeight="1">
      <c r="M4111" s="94"/>
    </row>
    <row r="4112" ht="91.5" customHeight="1">
      <c r="M4112" s="94"/>
    </row>
    <row r="4113" ht="91.5" customHeight="1">
      <c r="M4113" s="94"/>
    </row>
    <row r="4114" ht="91.5" customHeight="1">
      <c r="M4114" s="94"/>
    </row>
    <row r="4115" ht="91.5" customHeight="1">
      <c r="M4115" s="94"/>
    </row>
    <row r="4116" ht="91.5" customHeight="1">
      <c r="M4116" s="94"/>
    </row>
    <row r="4117" ht="91.5" customHeight="1">
      <c r="M4117" s="94"/>
    </row>
    <row r="4118" ht="91.5" customHeight="1">
      <c r="M4118" s="94"/>
    </row>
    <row r="4119" ht="91.5" customHeight="1">
      <c r="M4119" s="94"/>
    </row>
    <row r="4120" ht="91.5" customHeight="1">
      <c r="M4120" s="94"/>
    </row>
    <row r="4121" ht="91.5" customHeight="1">
      <c r="M4121" s="94"/>
    </row>
    <row r="4122" ht="91.5" customHeight="1">
      <c r="M4122" s="94"/>
    </row>
    <row r="4123" ht="91.5" customHeight="1">
      <c r="M4123" s="94"/>
    </row>
    <row r="4124" ht="91.5" customHeight="1">
      <c r="M4124" s="94"/>
    </row>
    <row r="4125" ht="91.5" customHeight="1">
      <c r="M4125" s="94"/>
    </row>
    <row r="4126" ht="91.5" customHeight="1">
      <c r="M4126" s="94"/>
    </row>
    <row r="4127" ht="91.5" customHeight="1">
      <c r="M4127" s="94"/>
    </row>
    <row r="4128" ht="91.5" customHeight="1">
      <c r="M4128" s="94"/>
    </row>
    <row r="4129" ht="91.5" customHeight="1">
      <c r="M4129" s="94"/>
    </row>
    <row r="4130" ht="91.5" customHeight="1">
      <c r="M4130" s="94"/>
    </row>
    <row r="4131" ht="91.5" customHeight="1">
      <c r="M4131" s="94"/>
    </row>
    <row r="4132" ht="91.5" customHeight="1">
      <c r="M4132" s="94"/>
    </row>
    <row r="4133" ht="91.5" customHeight="1">
      <c r="M4133" s="94"/>
    </row>
    <row r="4134" ht="91.5" customHeight="1">
      <c r="M4134" s="94"/>
    </row>
    <row r="4135" ht="91.5" customHeight="1">
      <c r="M4135" s="94"/>
    </row>
    <row r="4136" ht="91.5" customHeight="1">
      <c r="M4136" s="94"/>
    </row>
    <row r="4137" ht="91.5" customHeight="1">
      <c r="M4137" s="94"/>
    </row>
    <row r="4138" ht="91.5" customHeight="1">
      <c r="M4138" s="94"/>
    </row>
    <row r="4139" ht="91.5" customHeight="1">
      <c r="M4139" s="94"/>
    </row>
    <row r="4140" ht="91.5" customHeight="1">
      <c r="M4140" s="94"/>
    </row>
    <row r="4141" ht="91.5" customHeight="1">
      <c r="M4141" s="94"/>
    </row>
    <row r="4142" ht="91.5" customHeight="1">
      <c r="M4142" s="94"/>
    </row>
    <row r="4143" ht="91.5" customHeight="1">
      <c r="M4143" s="94"/>
    </row>
    <row r="4144" ht="91.5" customHeight="1">
      <c r="M4144" s="94"/>
    </row>
    <row r="4145" ht="91.5" customHeight="1">
      <c r="M4145" s="94"/>
    </row>
    <row r="4146" ht="91.5" customHeight="1">
      <c r="M4146" s="94"/>
    </row>
    <row r="4147" ht="91.5" customHeight="1">
      <c r="M4147" s="94"/>
    </row>
    <row r="4148" ht="91.5" customHeight="1">
      <c r="M4148" s="94"/>
    </row>
    <row r="4149" ht="91.5" customHeight="1">
      <c r="M4149" s="94"/>
    </row>
    <row r="4150" ht="91.5" customHeight="1">
      <c r="M4150" s="94"/>
    </row>
    <row r="4151" ht="91.5" customHeight="1">
      <c r="M4151" s="94"/>
    </row>
    <row r="4152" ht="91.5" customHeight="1">
      <c r="M4152" s="94"/>
    </row>
    <row r="4153" ht="91.5" customHeight="1">
      <c r="M4153" s="94"/>
    </row>
    <row r="4154" ht="91.5" customHeight="1">
      <c r="M4154" s="94"/>
    </row>
    <row r="4155" ht="91.5" customHeight="1">
      <c r="M4155" s="94"/>
    </row>
    <row r="4156" ht="91.5" customHeight="1">
      <c r="M4156" s="94"/>
    </row>
    <row r="4157" ht="91.5" customHeight="1">
      <c r="M4157" s="94"/>
    </row>
    <row r="4158" ht="91.5" customHeight="1">
      <c r="M4158" s="94"/>
    </row>
    <row r="4159" ht="91.5" customHeight="1">
      <c r="M4159" s="94"/>
    </row>
    <row r="4160" ht="91.5" customHeight="1">
      <c r="M4160" s="94"/>
    </row>
    <row r="4161" ht="91.5" customHeight="1">
      <c r="M4161" s="94"/>
    </row>
    <row r="4162" ht="91.5" customHeight="1">
      <c r="M4162" s="94"/>
    </row>
    <row r="4163" ht="91.5" customHeight="1">
      <c r="M4163" s="94"/>
    </row>
    <row r="4164" ht="91.5" customHeight="1">
      <c r="M4164" s="94"/>
    </row>
    <row r="4165" ht="91.5" customHeight="1">
      <c r="M4165" s="94"/>
    </row>
    <row r="4166" ht="91.5" customHeight="1">
      <c r="M4166" s="94"/>
    </row>
    <row r="4167" ht="91.5" customHeight="1">
      <c r="M4167" s="94"/>
    </row>
    <row r="4168" ht="91.5" customHeight="1">
      <c r="M4168" s="94"/>
    </row>
    <row r="4169" ht="91.5" customHeight="1">
      <c r="M4169" s="94"/>
    </row>
    <row r="4170" ht="91.5" customHeight="1">
      <c r="M4170" s="94"/>
    </row>
    <row r="4171" ht="91.5" customHeight="1">
      <c r="M4171" s="94"/>
    </row>
    <row r="4172" ht="91.5" customHeight="1">
      <c r="M4172" s="94"/>
    </row>
    <row r="4173" ht="91.5" customHeight="1">
      <c r="M4173" s="94"/>
    </row>
    <row r="4174" ht="91.5" customHeight="1">
      <c r="M4174" s="94"/>
    </row>
    <row r="4175" ht="91.5" customHeight="1">
      <c r="M4175" s="94"/>
    </row>
    <row r="4176" ht="91.5" customHeight="1">
      <c r="M4176" s="94"/>
    </row>
    <row r="4177" ht="91.5" customHeight="1">
      <c r="M4177" s="94"/>
    </row>
    <row r="4178" ht="91.5" customHeight="1">
      <c r="M4178" s="94"/>
    </row>
    <row r="4179" ht="91.5" customHeight="1">
      <c r="M4179" s="94"/>
    </row>
    <row r="4180" ht="91.5" customHeight="1">
      <c r="M4180" s="94"/>
    </row>
    <row r="4181" ht="91.5" customHeight="1">
      <c r="M4181" s="94"/>
    </row>
    <row r="4182" ht="91.5" customHeight="1">
      <c r="M4182" s="94"/>
    </row>
    <row r="4183" ht="91.5" customHeight="1">
      <c r="M4183" s="94"/>
    </row>
    <row r="4184" ht="91.5" customHeight="1">
      <c r="M4184" s="94"/>
    </row>
    <row r="4185" ht="91.5" customHeight="1">
      <c r="M4185" s="94"/>
    </row>
    <row r="4186" ht="91.5" customHeight="1">
      <c r="M4186" s="94"/>
    </row>
    <row r="4187" ht="91.5" customHeight="1">
      <c r="M4187" s="94"/>
    </row>
    <row r="4188" ht="91.5" customHeight="1">
      <c r="M4188" s="94"/>
    </row>
    <row r="4189" ht="91.5" customHeight="1">
      <c r="M4189" s="94"/>
    </row>
    <row r="4190" ht="91.5" customHeight="1">
      <c r="M4190" s="94"/>
    </row>
    <row r="4191" ht="91.5" customHeight="1">
      <c r="M4191" s="94"/>
    </row>
    <row r="4192" ht="91.5" customHeight="1">
      <c r="M4192" s="94"/>
    </row>
    <row r="4193" ht="91.5" customHeight="1">
      <c r="M4193" s="94"/>
    </row>
    <row r="4194" ht="91.5" customHeight="1">
      <c r="M4194" s="94"/>
    </row>
    <row r="4195" ht="91.5" customHeight="1">
      <c r="M4195" s="94"/>
    </row>
    <row r="4196" ht="91.5" customHeight="1">
      <c r="M4196" s="94"/>
    </row>
    <row r="4197" ht="91.5" customHeight="1">
      <c r="M4197" s="94"/>
    </row>
    <row r="4198" ht="91.5" customHeight="1">
      <c r="M4198" s="94"/>
    </row>
    <row r="4199" ht="91.5" customHeight="1">
      <c r="M4199" s="94"/>
    </row>
    <row r="4200" ht="91.5" customHeight="1">
      <c r="M4200" s="94"/>
    </row>
    <row r="4201" ht="91.5" customHeight="1">
      <c r="M4201" s="94"/>
    </row>
    <row r="4202" ht="91.5" customHeight="1">
      <c r="M4202" s="94"/>
    </row>
    <row r="4203" ht="91.5" customHeight="1">
      <c r="M4203" s="94"/>
    </row>
    <row r="4204" ht="91.5" customHeight="1">
      <c r="M4204" s="94"/>
    </row>
    <row r="4205" ht="91.5" customHeight="1">
      <c r="M4205" s="94"/>
    </row>
    <row r="4206" ht="91.5" customHeight="1">
      <c r="M4206" s="94"/>
    </row>
    <row r="4207" ht="91.5" customHeight="1">
      <c r="M4207" s="94"/>
    </row>
    <row r="4208" ht="91.5" customHeight="1">
      <c r="M4208" s="94"/>
    </row>
    <row r="4209" ht="91.5" customHeight="1">
      <c r="M4209" s="94"/>
    </row>
    <row r="4210" ht="91.5" customHeight="1">
      <c r="M4210" s="94"/>
    </row>
    <row r="4211" ht="91.5" customHeight="1">
      <c r="M4211" s="94"/>
    </row>
    <row r="4212" ht="91.5" customHeight="1">
      <c r="M4212" s="94"/>
    </row>
    <row r="4213" ht="91.5" customHeight="1">
      <c r="M4213" s="94"/>
    </row>
    <row r="4214" ht="91.5" customHeight="1">
      <c r="M4214" s="94"/>
    </row>
    <row r="4215" ht="91.5" customHeight="1">
      <c r="M4215" s="94"/>
    </row>
    <row r="4216" ht="91.5" customHeight="1">
      <c r="M4216" s="94"/>
    </row>
    <row r="4217" ht="91.5" customHeight="1">
      <c r="M4217" s="94"/>
    </row>
    <row r="4218" ht="91.5" customHeight="1">
      <c r="M4218" s="94"/>
    </row>
    <row r="4219" ht="91.5" customHeight="1">
      <c r="M4219" s="94"/>
    </row>
    <row r="4220" ht="91.5" customHeight="1">
      <c r="M4220" s="94"/>
    </row>
    <row r="4221" ht="91.5" customHeight="1">
      <c r="M4221" s="94"/>
    </row>
    <row r="4222" ht="91.5" customHeight="1">
      <c r="M4222" s="94"/>
    </row>
    <row r="4223" ht="91.5" customHeight="1">
      <c r="M4223" s="94"/>
    </row>
    <row r="4224" ht="91.5" customHeight="1">
      <c r="M4224" s="94"/>
    </row>
    <row r="4225" ht="91.5" customHeight="1">
      <c r="M4225" s="94"/>
    </row>
    <row r="4226" ht="91.5" customHeight="1">
      <c r="M4226" s="94"/>
    </row>
    <row r="4227" ht="91.5" customHeight="1">
      <c r="M4227" s="94"/>
    </row>
    <row r="4228" ht="91.5" customHeight="1">
      <c r="M4228" s="94"/>
    </row>
    <row r="4229" ht="91.5" customHeight="1">
      <c r="M4229" s="94"/>
    </row>
    <row r="4230" ht="91.5" customHeight="1">
      <c r="M4230" s="94"/>
    </row>
    <row r="4231" ht="91.5" customHeight="1">
      <c r="M4231" s="94"/>
    </row>
    <row r="4232" ht="91.5" customHeight="1">
      <c r="M4232" s="94"/>
    </row>
    <row r="4233" ht="91.5" customHeight="1">
      <c r="M4233" s="94"/>
    </row>
    <row r="4234" ht="91.5" customHeight="1">
      <c r="M4234" s="94"/>
    </row>
    <row r="4235" ht="91.5" customHeight="1">
      <c r="M4235" s="94"/>
    </row>
    <row r="4236" ht="91.5" customHeight="1">
      <c r="M4236" s="94"/>
    </row>
    <row r="4237" ht="91.5" customHeight="1">
      <c r="M4237" s="94"/>
    </row>
    <row r="4238" ht="91.5" customHeight="1">
      <c r="M4238" s="94"/>
    </row>
    <row r="4239" ht="91.5" customHeight="1">
      <c r="M4239" s="94"/>
    </row>
    <row r="4240" ht="91.5" customHeight="1">
      <c r="M4240" s="94"/>
    </row>
    <row r="4241" ht="91.5" customHeight="1">
      <c r="M4241" s="94"/>
    </row>
    <row r="4242" ht="91.5" customHeight="1">
      <c r="M4242" s="94"/>
    </row>
    <row r="4243" ht="91.5" customHeight="1">
      <c r="M4243" s="94"/>
    </row>
    <row r="4244" ht="91.5" customHeight="1">
      <c r="M4244" s="94"/>
    </row>
    <row r="4245" ht="91.5" customHeight="1">
      <c r="M4245" s="94"/>
    </row>
    <row r="4246" ht="91.5" customHeight="1">
      <c r="M4246" s="94"/>
    </row>
    <row r="4247" ht="91.5" customHeight="1">
      <c r="M4247" s="94"/>
    </row>
    <row r="4248" ht="91.5" customHeight="1">
      <c r="M4248" s="94"/>
    </row>
    <row r="4249" ht="91.5" customHeight="1">
      <c r="M4249" s="94"/>
    </row>
    <row r="4250" ht="91.5" customHeight="1">
      <c r="M4250" s="94"/>
    </row>
    <row r="4251" ht="91.5" customHeight="1">
      <c r="M4251" s="94"/>
    </row>
    <row r="4252" ht="91.5" customHeight="1">
      <c r="M4252" s="94"/>
    </row>
    <row r="4253" ht="91.5" customHeight="1">
      <c r="M4253" s="94"/>
    </row>
    <row r="4254" ht="91.5" customHeight="1">
      <c r="M4254" s="94"/>
    </row>
    <row r="4255" ht="91.5" customHeight="1">
      <c r="M4255" s="94"/>
    </row>
    <row r="4256" ht="91.5" customHeight="1">
      <c r="M4256" s="94"/>
    </row>
    <row r="4257" ht="91.5" customHeight="1">
      <c r="M4257" s="94"/>
    </row>
    <row r="4258" ht="91.5" customHeight="1">
      <c r="M4258" s="94"/>
    </row>
    <row r="4259" ht="91.5" customHeight="1">
      <c r="M4259" s="94"/>
    </row>
    <row r="4260" ht="91.5" customHeight="1">
      <c r="M4260" s="94"/>
    </row>
    <row r="4261" ht="91.5" customHeight="1">
      <c r="M4261" s="94"/>
    </row>
    <row r="4262" ht="91.5" customHeight="1">
      <c r="M4262" s="94"/>
    </row>
    <row r="4263" ht="91.5" customHeight="1">
      <c r="M4263" s="94"/>
    </row>
    <row r="4264" ht="91.5" customHeight="1">
      <c r="M4264" s="94"/>
    </row>
    <row r="4265" ht="91.5" customHeight="1">
      <c r="M4265" s="94"/>
    </row>
    <row r="4266" ht="91.5" customHeight="1">
      <c r="M4266" s="94"/>
    </row>
    <row r="4267" ht="91.5" customHeight="1">
      <c r="M4267" s="94"/>
    </row>
    <row r="4268" ht="91.5" customHeight="1">
      <c r="M4268" s="94"/>
    </row>
    <row r="4269" ht="91.5" customHeight="1">
      <c r="M4269" s="94"/>
    </row>
    <row r="4270" ht="91.5" customHeight="1">
      <c r="M4270" s="94"/>
    </row>
    <row r="4271" ht="91.5" customHeight="1">
      <c r="M4271" s="94"/>
    </row>
    <row r="4272" ht="91.5" customHeight="1">
      <c r="M4272" s="94"/>
    </row>
    <row r="4273" ht="91.5" customHeight="1">
      <c r="M4273" s="94"/>
    </row>
    <row r="4274" ht="91.5" customHeight="1">
      <c r="M4274" s="94"/>
    </row>
    <row r="4275" ht="91.5" customHeight="1">
      <c r="M4275" s="94"/>
    </row>
    <row r="4276" ht="91.5" customHeight="1">
      <c r="M4276" s="94"/>
    </row>
    <row r="4277" ht="91.5" customHeight="1">
      <c r="M4277" s="94"/>
    </row>
    <row r="4278" ht="91.5" customHeight="1">
      <c r="M4278" s="94"/>
    </row>
    <row r="4279" ht="91.5" customHeight="1">
      <c r="M4279" s="94"/>
    </row>
    <row r="4280" ht="91.5" customHeight="1">
      <c r="M4280" s="94"/>
    </row>
    <row r="4281" ht="91.5" customHeight="1">
      <c r="M4281" s="94"/>
    </row>
    <row r="4282" ht="91.5" customHeight="1">
      <c r="M4282" s="94"/>
    </row>
    <row r="4283" ht="91.5" customHeight="1">
      <c r="M4283" s="94"/>
    </row>
    <row r="4284" ht="91.5" customHeight="1">
      <c r="M4284" s="94"/>
    </row>
    <row r="4285" ht="91.5" customHeight="1">
      <c r="M4285" s="94"/>
    </row>
    <row r="4286" ht="91.5" customHeight="1">
      <c r="M4286" s="94"/>
    </row>
    <row r="4287" ht="91.5" customHeight="1">
      <c r="M4287" s="94"/>
    </row>
    <row r="4288" ht="91.5" customHeight="1">
      <c r="M4288" s="94"/>
    </row>
    <row r="4289" ht="91.5" customHeight="1">
      <c r="M4289" s="94"/>
    </row>
    <row r="4290" ht="91.5" customHeight="1">
      <c r="M4290" s="94"/>
    </row>
    <row r="4291" ht="91.5" customHeight="1">
      <c r="M4291" s="94"/>
    </row>
    <row r="4292" ht="91.5" customHeight="1">
      <c r="M4292" s="94"/>
    </row>
    <row r="4293" ht="91.5" customHeight="1">
      <c r="M4293" s="94"/>
    </row>
    <row r="4294" ht="91.5" customHeight="1">
      <c r="M4294" s="94"/>
    </row>
    <row r="4295" ht="91.5" customHeight="1">
      <c r="M4295" s="94"/>
    </row>
    <row r="4296" ht="91.5" customHeight="1">
      <c r="M4296" s="94"/>
    </row>
    <row r="4297" ht="91.5" customHeight="1">
      <c r="M4297" s="94"/>
    </row>
    <row r="4298" ht="91.5" customHeight="1">
      <c r="M4298" s="94"/>
    </row>
    <row r="4299" ht="91.5" customHeight="1">
      <c r="M4299" s="94"/>
    </row>
    <row r="4300" ht="91.5" customHeight="1">
      <c r="M4300" s="94"/>
    </row>
    <row r="4301" ht="91.5" customHeight="1">
      <c r="M4301" s="94"/>
    </row>
    <row r="4302" ht="91.5" customHeight="1">
      <c r="M4302" s="94"/>
    </row>
    <row r="4303" ht="91.5" customHeight="1">
      <c r="M4303" s="94"/>
    </row>
    <row r="4304" ht="91.5" customHeight="1">
      <c r="M4304" s="94"/>
    </row>
    <row r="4305" ht="91.5" customHeight="1">
      <c r="M4305" s="94"/>
    </row>
    <row r="4306" ht="91.5" customHeight="1">
      <c r="M4306" s="94"/>
    </row>
    <row r="4307" ht="91.5" customHeight="1">
      <c r="M4307" s="94"/>
    </row>
    <row r="4308" ht="91.5" customHeight="1">
      <c r="M4308" s="94"/>
    </row>
    <row r="4309" ht="91.5" customHeight="1">
      <c r="M4309" s="94"/>
    </row>
    <row r="4310" ht="91.5" customHeight="1">
      <c r="M4310" s="94"/>
    </row>
    <row r="4311" ht="91.5" customHeight="1">
      <c r="M4311" s="94"/>
    </row>
    <row r="4312" ht="91.5" customHeight="1">
      <c r="M4312" s="94"/>
    </row>
    <row r="4313" ht="91.5" customHeight="1">
      <c r="M4313" s="94"/>
    </row>
    <row r="4314" ht="91.5" customHeight="1">
      <c r="M4314" s="94"/>
    </row>
    <row r="4315" ht="91.5" customHeight="1">
      <c r="M4315" s="94"/>
    </row>
    <row r="4316" ht="91.5" customHeight="1">
      <c r="M4316" s="94"/>
    </row>
    <row r="4317" ht="91.5" customHeight="1">
      <c r="M4317" s="94"/>
    </row>
    <row r="4318" ht="91.5" customHeight="1">
      <c r="M4318" s="94"/>
    </row>
    <row r="4319" ht="91.5" customHeight="1">
      <c r="M4319" s="94"/>
    </row>
    <row r="4320" ht="91.5" customHeight="1">
      <c r="M4320" s="94"/>
    </row>
    <row r="4321" ht="91.5" customHeight="1">
      <c r="M4321" s="94"/>
    </row>
    <row r="4322" ht="91.5" customHeight="1">
      <c r="M4322" s="94"/>
    </row>
    <row r="4323" ht="91.5" customHeight="1">
      <c r="M4323" s="94"/>
    </row>
    <row r="4324" ht="91.5" customHeight="1">
      <c r="M4324" s="94"/>
    </row>
    <row r="4325" ht="91.5" customHeight="1">
      <c r="M4325" s="94"/>
    </row>
    <row r="4326" ht="91.5" customHeight="1">
      <c r="M4326" s="94"/>
    </row>
    <row r="4327" ht="91.5" customHeight="1">
      <c r="M4327" s="94"/>
    </row>
    <row r="4328" ht="91.5" customHeight="1">
      <c r="M4328" s="94"/>
    </row>
    <row r="4329" ht="91.5" customHeight="1">
      <c r="M4329" s="94"/>
    </row>
    <row r="4330" ht="91.5" customHeight="1">
      <c r="M4330" s="94"/>
    </row>
    <row r="4331" ht="91.5" customHeight="1">
      <c r="M4331" s="94"/>
    </row>
    <row r="4332" ht="91.5" customHeight="1">
      <c r="M4332" s="94"/>
    </row>
    <row r="4333" ht="91.5" customHeight="1">
      <c r="M4333" s="94"/>
    </row>
    <row r="4334" ht="91.5" customHeight="1">
      <c r="M4334" s="94"/>
    </row>
    <row r="4335" ht="91.5" customHeight="1">
      <c r="M4335" s="94"/>
    </row>
    <row r="4336" ht="91.5" customHeight="1">
      <c r="M4336" s="94"/>
    </row>
    <row r="4337" ht="91.5" customHeight="1">
      <c r="M4337" s="94"/>
    </row>
    <row r="4338" ht="91.5" customHeight="1">
      <c r="M4338" s="94"/>
    </row>
    <row r="4339" ht="91.5" customHeight="1">
      <c r="M4339" s="94"/>
    </row>
    <row r="4340" ht="91.5" customHeight="1">
      <c r="M4340" s="94"/>
    </row>
    <row r="4341" ht="91.5" customHeight="1">
      <c r="M4341" s="94"/>
    </row>
    <row r="4342" ht="91.5" customHeight="1">
      <c r="M4342" s="94"/>
    </row>
    <row r="4343" ht="91.5" customHeight="1">
      <c r="M4343" s="94"/>
    </row>
    <row r="4344" ht="91.5" customHeight="1">
      <c r="M4344" s="94"/>
    </row>
    <row r="4345" ht="91.5" customHeight="1">
      <c r="M4345" s="94"/>
    </row>
    <row r="4346" ht="91.5" customHeight="1">
      <c r="M4346" s="94"/>
    </row>
    <row r="4347" ht="91.5" customHeight="1">
      <c r="M4347" s="94"/>
    </row>
    <row r="4348" ht="91.5" customHeight="1">
      <c r="M4348" s="94"/>
    </row>
    <row r="4349" ht="91.5" customHeight="1">
      <c r="M4349" s="94"/>
    </row>
    <row r="4350" ht="91.5" customHeight="1">
      <c r="M4350" s="94"/>
    </row>
    <row r="4351" ht="91.5" customHeight="1">
      <c r="M4351" s="94"/>
    </row>
    <row r="4352" ht="91.5" customHeight="1">
      <c r="M4352" s="94"/>
    </row>
    <row r="4353" ht="91.5" customHeight="1">
      <c r="M4353" s="94"/>
    </row>
    <row r="4354" ht="91.5" customHeight="1">
      <c r="M4354" s="94"/>
    </row>
    <row r="4355" ht="91.5" customHeight="1">
      <c r="M4355" s="94"/>
    </row>
    <row r="4356" ht="91.5" customHeight="1">
      <c r="M4356" s="94"/>
    </row>
    <row r="4357" ht="91.5" customHeight="1">
      <c r="M4357" s="94"/>
    </row>
    <row r="4358" ht="91.5" customHeight="1">
      <c r="M4358" s="94"/>
    </row>
    <row r="4359" ht="91.5" customHeight="1">
      <c r="M4359" s="94"/>
    </row>
    <row r="4360" ht="91.5" customHeight="1">
      <c r="M4360" s="94"/>
    </row>
    <row r="4361" ht="91.5" customHeight="1">
      <c r="M4361" s="94"/>
    </row>
    <row r="4362" ht="91.5" customHeight="1">
      <c r="M4362" s="94"/>
    </row>
    <row r="4363" ht="91.5" customHeight="1">
      <c r="M4363" s="94"/>
    </row>
    <row r="4364" ht="91.5" customHeight="1">
      <c r="M4364" s="94"/>
    </row>
    <row r="4365" ht="91.5" customHeight="1">
      <c r="M4365" s="94"/>
    </row>
    <row r="4366" ht="91.5" customHeight="1">
      <c r="M4366" s="94"/>
    </row>
    <row r="4367" ht="91.5" customHeight="1">
      <c r="M4367" s="94"/>
    </row>
    <row r="4368" ht="91.5" customHeight="1">
      <c r="M4368" s="94"/>
    </row>
    <row r="4369" ht="91.5" customHeight="1">
      <c r="M4369" s="94"/>
    </row>
    <row r="4370" ht="91.5" customHeight="1">
      <c r="M4370" s="94"/>
    </row>
    <row r="4371" ht="91.5" customHeight="1">
      <c r="M4371" s="94"/>
    </row>
    <row r="4372" ht="91.5" customHeight="1">
      <c r="M4372" s="94"/>
    </row>
    <row r="4373" ht="91.5" customHeight="1">
      <c r="M4373" s="94"/>
    </row>
    <row r="4374" ht="91.5" customHeight="1">
      <c r="M4374" s="94"/>
    </row>
    <row r="4375" ht="91.5" customHeight="1">
      <c r="M4375" s="94"/>
    </row>
    <row r="4376" ht="91.5" customHeight="1">
      <c r="M4376" s="94"/>
    </row>
    <row r="4377" ht="91.5" customHeight="1">
      <c r="M4377" s="94"/>
    </row>
    <row r="4378" ht="91.5" customHeight="1">
      <c r="M4378" s="94"/>
    </row>
    <row r="4379" ht="91.5" customHeight="1">
      <c r="M4379" s="94"/>
    </row>
    <row r="4380" ht="91.5" customHeight="1">
      <c r="M4380" s="94"/>
    </row>
    <row r="4381" ht="91.5" customHeight="1">
      <c r="M4381" s="94"/>
    </row>
    <row r="4382" ht="91.5" customHeight="1">
      <c r="M4382" s="94"/>
    </row>
    <row r="4383" ht="91.5" customHeight="1">
      <c r="M4383" s="94"/>
    </row>
    <row r="4384" ht="91.5" customHeight="1">
      <c r="M4384" s="94"/>
    </row>
    <row r="4385" ht="91.5" customHeight="1">
      <c r="M4385" s="94"/>
    </row>
    <row r="4386" ht="91.5" customHeight="1">
      <c r="M4386" s="94"/>
    </row>
    <row r="4387" ht="91.5" customHeight="1">
      <c r="M4387" s="94"/>
    </row>
    <row r="4388" ht="91.5" customHeight="1">
      <c r="M4388" s="94"/>
    </row>
    <row r="4389" ht="91.5" customHeight="1">
      <c r="M4389" s="94"/>
    </row>
    <row r="4390" ht="91.5" customHeight="1">
      <c r="M4390" s="94"/>
    </row>
    <row r="4391" ht="91.5" customHeight="1">
      <c r="M4391" s="94"/>
    </row>
    <row r="4392" ht="91.5" customHeight="1">
      <c r="M4392" s="94"/>
    </row>
    <row r="4393" ht="91.5" customHeight="1">
      <c r="M4393" s="94"/>
    </row>
    <row r="4394" ht="91.5" customHeight="1">
      <c r="M4394" s="94"/>
    </row>
    <row r="4395" ht="91.5" customHeight="1">
      <c r="M4395" s="94"/>
    </row>
    <row r="4396" ht="91.5" customHeight="1">
      <c r="M4396" s="94"/>
    </row>
    <row r="4397" ht="91.5" customHeight="1">
      <c r="M4397" s="94"/>
    </row>
    <row r="4398" ht="91.5" customHeight="1">
      <c r="M4398" s="94"/>
    </row>
    <row r="4399" ht="91.5" customHeight="1">
      <c r="M4399" s="94"/>
    </row>
    <row r="4400" ht="91.5" customHeight="1">
      <c r="M4400" s="94"/>
    </row>
    <row r="4401" ht="91.5" customHeight="1">
      <c r="M4401" s="94"/>
    </row>
    <row r="4402" ht="91.5" customHeight="1">
      <c r="M4402" s="94"/>
    </row>
    <row r="4403" ht="91.5" customHeight="1">
      <c r="M4403" s="94"/>
    </row>
    <row r="4404" ht="91.5" customHeight="1">
      <c r="M4404" s="94"/>
    </row>
    <row r="4405" ht="91.5" customHeight="1">
      <c r="M4405" s="94"/>
    </row>
    <row r="4406" ht="91.5" customHeight="1">
      <c r="M4406" s="94"/>
    </row>
    <row r="4407" ht="91.5" customHeight="1">
      <c r="M4407" s="94"/>
    </row>
    <row r="4408" ht="91.5" customHeight="1">
      <c r="M4408" s="94"/>
    </row>
    <row r="4409" ht="91.5" customHeight="1">
      <c r="M4409" s="94"/>
    </row>
    <row r="4410" ht="91.5" customHeight="1">
      <c r="M4410" s="94"/>
    </row>
    <row r="4411" ht="91.5" customHeight="1">
      <c r="M4411" s="94"/>
    </row>
    <row r="4412" ht="91.5" customHeight="1">
      <c r="M4412" s="94"/>
    </row>
    <row r="4413" ht="91.5" customHeight="1">
      <c r="M4413" s="94"/>
    </row>
    <row r="4414" ht="91.5" customHeight="1">
      <c r="M4414" s="94"/>
    </row>
    <row r="4415" ht="91.5" customHeight="1">
      <c r="M4415" s="94"/>
    </row>
    <row r="4416" ht="91.5" customHeight="1">
      <c r="M4416" s="94"/>
    </row>
    <row r="4417" ht="91.5" customHeight="1">
      <c r="M4417" s="94"/>
    </row>
    <row r="4418" ht="91.5" customHeight="1">
      <c r="M4418" s="94"/>
    </row>
    <row r="4419" ht="91.5" customHeight="1">
      <c r="M4419" s="94"/>
    </row>
    <row r="4420" ht="91.5" customHeight="1">
      <c r="M4420" s="94"/>
    </row>
    <row r="4421" ht="91.5" customHeight="1">
      <c r="M4421" s="94"/>
    </row>
    <row r="4422" ht="91.5" customHeight="1">
      <c r="M4422" s="94"/>
    </row>
    <row r="4423" ht="91.5" customHeight="1">
      <c r="M4423" s="94"/>
    </row>
    <row r="4424" ht="91.5" customHeight="1">
      <c r="M4424" s="94"/>
    </row>
    <row r="4425" ht="91.5" customHeight="1">
      <c r="M4425" s="94"/>
    </row>
    <row r="4426" ht="91.5" customHeight="1">
      <c r="M4426" s="94"/>
    </row>
    <row r="4427" ht="91.5" customHeight="1">
      <c r="M4427" s="94"/>
    </row>
    <row r="4428" ht="91.5" customHeight="1">
      <c r="M4428" s="94"/>
    </row>
    <row r="4429" ht="91.5" customHeight="1">
      <c r="M4429" s="94"/>
    </row>
    <row r="4430" ht="91.5" customHeight="1">
      <c r="M4430" s="94"/>
    </row>
    <row r="4431" ht="91.5" customHeight="1">
      <c r="M4431" s="94"/>
    </row>
    <row r="4432" ht="91.5" customHeight="1">
      <c r="M4432" s="94"/>
    </row>
    <row r="4433" ht="91.5" customHeight="1">
      <c r="M4433" s="94"/>
    </row>
    <row r="4434" ht="91.5" customHeight="1">
      <c r="M4434" s="94"/>
    </row>
    <row r="4435" ht="91.5" customHeight="1">
      <c r="M4435" s="94"/>
    </row>
    <row r="4436" ht="91.5" customHeight="1">
      <c r="M4436" s="94"/>
    </row>
    <row r="4437" ht="91.5" customHeight="1">
      <c r="M4437" s="94"/>
    </row>
    <row r="4438" ht="91.5" customHeight="1">
      <c r="M4438" s="94"/>
    </row>
    <row r="4439" ht="91.5" customHeight="1">
      <c r="M4439" s="94"/>
    </row>
    <row r="4440" ht="91.5" customHeight="1">
      <c r="M4440" s="94"/>
    </row>
    <row r="4441" ht="91.5" customHeight="1">
      <c r="M4441" s="94"/>
    </row>
    <row r="4442" ht="91.5" customHeight="1">
      <c r="M4442" s="94"/>
    </row>
    <row r="4443" ht="91.5" customHeight="1">
      <c r="M4443" s="94"/>
    </row>
    <row r="4444" ht="91.5" customHeight="1">
      <c r="M4444" s="94"/>
    </row>
    <row r="4445" ht="91.5" customHeight="1">
      <c r="M4445" s="94"/>
    </row>
    <row r="4446" ht="91.5" customHeight="1">
      <c r="M4446" s="94"/>
    </row>
    <row r="4447" ht="91.5" customHeight="1">
      <c r="M4447" s="94"/>
    </row>
    <row r="4448" ht="91.5" customHeight="1">
      <c r="M4448" s="94"/>
    </row>
    <row r="4449" ht="91.5" customHeight="1">
      <c r="M4449" s="94"/>
    </row>
    <row r="4450" ht="91.5" customHeight="1">
      <c r="M4450" s="94"/>
    </row>
    <row r="4451" ht="91.5" customHeight="1">
      <c r="M4451" s="94"/>
    </row>
    <row r="4452" ht="91.5" customHeight="1">
      <c r="M4452" s="94"/>
    </row>
    <row r="4453" ht="91.5" customHeight="1">
      <c r="M4453" s="94"/>
    </row>
    <row r="4454" ht="91.5" customHeight="1">
      <c r="M4454" s="94"/>
    </row>
    <row r="4455" ht="91.5" customHeight="1">
      <c r="M4455" s="94"/>
    </row>
    <row r="4456" ht="91.5" customHeight="1">
      <c r="M4456" s="94"/>
    </row>
    <row r="4457" ht="91.5" customHeight="1">
      <c r="M4457" s="94"/>
    </row>
    <row r="4458" ht="91.5" customHeight="1">
      <c r="M4458" s="94"/>
    </row>
    <row r="4459" ht="91.5" customHeight="1">
      <c r="M4459" s="94"/>
    </row>
    <row r="4460" ht="91.5" customHeight="1">
      <c r="M4460" s="94"/>
    </row>
    <row r="4461" ht="91.5" customHeight="1">
      <c r="M4461" s="94"/>
    </row>
    <row r="4462" ht="91.5" customHeight="1">
      <c r="M4462" s="94"/>
    </row>
    <row r="4463" ht="91.5" customHeight="1">
      <c r="M4463" s="94"/>
    </row>
    <row r="4464" ht="91.5" customHeight="1">
      <c r="M4464" s="94"/>
    </row>
    <row r="4465" ht="91.5" customHeight="1">
      <c r="M4465" s="94"/>
    </row>
    <row r="4466" ht="91.5" customHeight="1">
      <c r="M4466" s="94"/>
    </row>
    <row r="4467" ht="91.5" customHeight="1">
      <c r="M4467" s="94"/>
    </row>
    <row r="4468" ht="91.5" customHeight="1">
      <c r="M4468" s="94"/>
    </row>
    <row r="4469" ht="91.5" customHeight="1">
      <c r="M4469" s="94"/>
    </row>
    <row r="4470" ht="91.5" customHeight="1">
      <c r="M4470" s="94"/>
    </row>
    <row r="4471" ht="91.5" customHeight="1">
      <c r="M4471" s="94"/>
    </row>
    <row r="4472" ht="91.5" customHeight="1">
      <c r="M4472" s="94"/>
    </row>
    <row r="4473" ht="91.5" customHeight="1">
      <c r="M4473" s="94"/>
    </row>
    <row r="4474" ht="91.5" customHeight="1">
      <c r="M4474" s="94"/>
    </row>
    <row r="4475" ht="91.5" customHeight="1">
      <c r="M4475" s="94"/>
    </row>
    <row r="4476" ht="91.5" customHeight="1">
      <c r="M4476" s="94"/>
    </row>
    <row r="4477" ht="91.5" customHeight="1">
      <c r="M4477" s="94"/>
    </row>
    <row r="4478" ht="91.5" customHeight="1">
      <c r="M4478" s="94"/>
    </row>
    <row r="4479" ht="91.5" customHeight="1">
      <c r="M4479" s="94"/>
    </row>
    <row r="4480" ht="91.5" customHeight="1">
      <c r="M4480" s="94"/>
    </row>
    <row r="4481" ht="91.5" customHeight="1">
      <c r="M4481" s="94"/>
    </row>
    <row r="4482" ht="91.5" customHeight="1">
      <c r="M4482" s="94"/>
    </row>
    <row r="4483" ht="91.5" customHeight="1">
      <c r="M4483" s="94"/>
    </row>
    <row r="4484" ht="91.5" customHeight="1">
      <c r="M4484" s="94"/>
    </row>
    <row r="4485" ht="91.5" customHeight="1">
      <c r="M4485" s="94"/>
    </row>
    <row r="4486" ht="91.5" customHeight="1">
      <c r="M4486" s="94"/>
    </row>
    <row r="4487" ht="91.5" customHeight="1">
      <c r="M4487" s="94"/>
    </row>
    <row r="4488" ht="91.5" customHeight="1">
      <c r="M4488" s="94"/>
    </row>
    <row r="4489" ht="91.5" customHeight="1">
      <c r="M4489" s="94"/>
    </row>
    <row r="4490" ht="91.5" customHeight="1">
      <c r="M4490" s="94"/>
    </row>
    <row r="4491" ht="91.5" customHeight="1">
      <c r="M4491" s="94"/>
    </row>
    <row r="4492" ht="91.5" customHeight="1">
      <c r="M4492" s="94"/>
    </row>
    <row r="4493" ht="91.5" customHeight="1">
      <c r="M4493" s="94"/>
    </row>
    <row r="4494" ht="91.5" customHeight="1">
      <c r="M4494" s="94"/>
    </row>
    <row r="4495" ht="91.5" customHeight="1">
      <c r="M4495" s="94"/>
    </row>
    <row r="4496" ht="91.5" customHeight="1">
      <c r="M4496" s="94"/>
    </row>
    <row r="4497" ht="91.5" customHeight="1">
      <c r="M4497" s="94"/>
    </row>
    <row r="4498" ht="91.5" customHeight="1">
      <c r="M4498" s="94"/>
    </row>
    <row r="4499" ht="91.5" customHeight="1">
      <c r="M4499" s="94"/>
    </row>
    <row r="4500" ht="91.5" customHeight="1">
      <c r="M4500" s="94"/>
    </row>
    <row r="4501" ht="91.5" customHeight="1">
      <c r="M4501" s="94"/>
    </row>
    <row r="4502" ht="91.5" customHeight="1">
      <c r="M4502" s="94"/>
    </row>
    <row r="4503" ht="91.5" customHeight="1">
      <c r="M4503" s="94"/>
    </row>
    <row r="4504" ht="91.5" customHeight="1">
      <c r="M4504" s="94"/>
    </row>
    <row r="4505" ht="91.5" customHeight="1">
      <c r="M4505" s="94"/>
    </row>
    <row r="4506" ht="91.5" customHeight="1">
      <c r="M4506" s="94"/>
    </row>
    <row r="4507" ht="91.5" customHeight="1">
      <c r="M4507" s="94"/>
    </row>
    <row r="4508" ht="91.5" customHeight="1">
      <c r="M4508" s="94"/>
    </row>
    <row r="4509" ht="91.5" customHeight="1">
      <c r="M4509" s="94"/>
    </row>
    <row r="4510" ht="91.5" customHeight="1">
      <c r="M4510" s="94"/>
    </row>
    <row r="4511" ht="91.5" customHeight="1">
      <c r="M4511" s="94"/>
    </row>
    <row r="4512" ht="91.5" customHeight="1">
      <c r="M4512" s="94"/>
    </row>
    <row r="4513" ht="91.5" customHeight="1">
      <c r="M4513" s="94"/>
    </row>
    <row r="4514" ht="91.5" customHeight="1">
      <c r="M4514" s="94"/>
    </row>
    <row r="4515" ht="91.5" customHeight="1">
      <c r="M4515" s="94"/>
    </row>
    <row r="4516" ht="91.5" customHeight="1">
      <c r="M4516" s="94"/>
    </row>
    <row r="4517" ht="91.5" customHeight="1">
      <c r="M4517" s="94"/>
    </row>
    <row r="4518" ht="91.5" customHeight="1">
      <c r="M4518" s="94"/>
    </row>
    <row r="4519" ht="91.5" customHeight="1">
      <c r="M4519" s="94"/>
    </row>
    <row r="4520" ht="91.5" customHeight="1">
      <c r="M4520" s="94"/>
    </row>
    <row r="4521" ht="91.5" customHeight="1">
      <c r="M4521" s="94"/>
    </row>
    <row r="4522" ht="91.5" customHeight="1">
      <c r="M4522" s="94"/>
    </row>
    <row r="4523" ht="91.5" customHeight="1">
      <c r="M4523" s="94"/>
    </row>
    <row r="4524" ht="91.5" customHeight="1">
      <c r="M4524" s="94"/>
    </row>
    <row r="4525" ht="91.5" customHeight="1">
      <c r="M4525" s="94"/>
    </row>
    <row r="4526" ht="91.5" customHeight="1">
      <c r="M4526" s="94"/>
    </row>
    <row r="4527" ht="91.5" customHeight="1">
      <c r="M4527" s="94"/>
    </row>
    <row r="4528" ht="91.5" customHeight="1">
      <c r="M4528" s="94"/>
    </row>
    <row r="4529" ht="91.5" customHeight="1">
      <c r="M4529" s="94"/>
    </row>
    <row r="4530" ht="91.5" customHeight="1">
      <c r="M4530" s="94"/>
    </row>
    <row r="4531" ht="91.5" customHeight="1">
      <c r="M4531" s="94"/>
    </row>
    <row r="4532" ht="91.5" customHeight="1">
      <c r="M4532" s="94"/>
    </row>
    <row r="4533" ht="91.5" customHeight="1">
      <c r="M4533" s="94"/>
    </row>
    <row r="4534" ht="91.5" customHeight="1">
      <c r="M4534" s="94"/>
    </row>
    <row r="4535" ht="91.5" customHeight="1">
      <c r="M4535" s="94"/>
    </row>
    <row r="4536" ht="91.5" customHeight="1">
      <c r="M4536" s="94"/>
    </row>
    <row r="4537" ht="91.5" customHeight="1">
      <c r="M4537" s="94"/>
    </row>
    <row r="4538" ht="91.5" customHeight="1">
      <c r="M4538" s="94"/>
    </row>
    <row r="4539" ht="91.5" customHeight="1">
      <c r="M4539" s="94"/>
    </row>
    <row r="4540" ht="91.5" customHeight="1">
      <c r="M4540" s="94"/>
    </row>
    <row r="4541" ht="91.5" customHeight="1">
      <c r="M4541" s="94"/>
    </row>
    <row r="4542" ht="91.5" customHeight="1">
      <c r="M4542" s="94"/>
    </row>
    <row r="4543" ht="91.5" customHeight="1">
      <c r="M4543" s="94"/>
    </row>
    <row r="4544" ht="91.5" customHeight="1">
      <c r="M4544" s="94"/>
    </row>
    <row r="4545" ht="91.5" customHeight="1">
      <c r="M4545" s="94"/>
    </row>
    <row r="4546" ht="91.5" customHeight="1">
      <c r="M4546" s="94"/>
    </row>
    <row r="4547" ht="91.5" customHeight="1">
      <c r="M4547" s="94"/>
    </row>
    <row r="4548" ht="91.5" customHeight="1">
      <c r="M4548" s="94"/>
    </row>
    <row r="4549" ht="91.5" customHeight="1">
      <c r="M4549" s="94"/>
    </row>
    <row r="4550" ht="91.5" customHeight="1">
      <c r="M4550" s="94"/>
    </row>
    <row r="4551" ht="91.5" customHeight="1">
      <c r="M4551" s="94"/>
    </row>
    <row r="4552" ht="91.5" customHeight="1">
      <c r="M4552" s="94"/>
    </row>
    <row r="4553" ht="91.5" customHeight="1">
      <c r="M4553" s="94"/>
    </row>
    <row r="4554" ht="91.5" customHeight="1">
      <c r="M4554" s="94"/>
    </row>
    <row r="4555" ht="91.5" customHeight="1">
      <c r="M4555" s="94"/>
    </row>
    <row r="4556" ht="91.5" customHeight="1">
      <c r="M4556" s="94"/>
    </row>
    <row r="4557" ht="91.5" customHeight="1">
      <c r="M4557" s="94"/>
    </row>
    <row r="4558" ht="91.5" customHeight="1">
      <c r="M4558" s="94"/>
    </row>
    <row r="4559" ht="91.5" customHeight="1">
      <c r="M4559" s="94"/>
    </row>
    <row r="4560" ht="91.5" customHeight="1">
      <c r="M4560" s="94"/>
    </row>
    <row r="4561" ht="91.5" customHeight="1">
      <c r="M4561" s="94"/>
    </row>
    <row r="4562" ht="91.5" customHeight="1">
      <c r="M4562" s="94"/>
    </row>
    <row r="4563" ht="91.5" customHeight="1">
      <c r="M4563" s="94"/>
    </row>
    <row r="4564" ht="91.5" customHeight="1">
      <c r="M4564" s="94"/>
    </row>
    <row r="4565" ht="91.5" customHeight="1">
      <c r="M4565" s="94"/>
    </row>
    <row r="4566" ht="91.5" customHeight="1">
      <c r="M4566" s="94"/>
    </row>
    <row r="4567" ht="91.5" customHeight="1">
      <c r="M4567" s="94"/>
    </row>
    <row r="4568" ht="91.5" customHeight="1">
      <c r="M4568" s="94"/>
    </row>
    <row r="4569" ht="91.5" customHeight="1">
      <c r="M4569" s="94"/>
    </row>
    <row r="4570" ht="91.5" customHeight="1">
      <c r="M4570" s="94"/>
    </row>
    <row r="4571" ht="91.5" customHeight="1">
      <c r="M4571" s="94"/>
    </row>
    <row r="4572" ht="91.5" customHeight="1">
      <c r="M4572" s="94"/>
    </row>
    <row r="4573" ht="91.5" customHeight="1">
      <c r="M4573" s="94"/>
    </row>
    <row r="4574" ht="91.5" customHeight="1">
      <c r="M4574" s="94"/>
    </row>
    <row r="4575" ht="91.5" customHeight="1">
      <c r="M4575" s="94"/>
    </row>
    <row r="4576" ht="91.5" customHeight="1">
      <c r="M4576" s="94"/>
    </row>
    <row r="4577" ht="91.5" customHeight="1">
      <c r="M4577" s="94"/>
    </row>
    <row r="4578" ht="91.5" customHeight="1">
      <c r="M4578" s="94"/>
    </row>
    <row r="4579" ht="91.5" customHeight="1">
      <c r="M4579" s="94"/>
    </row>
    <row r="4580" ht="91.5" customHeight="1">
      <c r="M4580" s="94"/>
    </row>
    <row r="4581" ht="91.5" customHeight="1">
      <c r="M4581" s="94"/>
    </row>
    <row r="4582" ht="91.5" customHeight="1">
      <c r="M4582" s="94"/>
    </row>
    <row r="4583" ht="91.5" customHeight="1">
      <c r="M4583" s="94"/>
    </row>
    <row r="4584" ht="91.5" customHeight="1">
      <c r="M4584" s="94"/>
    </row>
    <row r="4585" ht="91.5" customHeight="1">
      <c r="M4585" s="94"/>
    </row>
    <row r="4586" ht="91.5" customHeight="1">
      <c r="M4586" s="94"/>
    </row>
    <row r="4587" ht="91.5" customHeight="1">
      <c r="M4587" s="94"/>
    </row>
    <row r="4588" ht="91.5" customHeight="1">
      <c r="M4588" s="94"/>
    </row>
    <row r="4589" ht="91.5" customHeight="1">
      <c r="M4589" s="94"/>
    </row>
    <row r="4590" ht="91.5" customHeight="1">
      <c r="M4590" s="94"/>
    </row>
    <row r="4591" ht="91.5" customHeight="1">
      <c r="M4591" s="94"/>
    </row>
    <row r="4592" ht="91.5" customHeight="1">
      <c r="M4592" s="94"/>
    </row>
    <row r="4593" ht="91.5" customHeight="1">
      <c r="M4593" s="94"/>
    </row>
    <row r="4594" ht="91.5" customHeight="1">
      <c r="M4594" s="94"/>
    </row>
    <row r="4595" ht="91.5" customHeight="1">
      <c r="M4595" s="94"/>
    </row>
    <row r="4596" ht="91.5" customHeight="1">
      <c r="M4596" s="94"/>
    </row>
    <row r="4597" ht="91.5" customHeight="1">
      <c r="M4597" s="94"/>
    </row>
    <row r="4598" ht="91.5" customHeight="1">
      <c r="M4598" s="94"/>
    </row>
    <row r="4599" ht="91.5" customHeight="1">
      <c r="M4599" s="94"/>
    </row>
    <row r="4600" ht="91.5" customHeight="1">
      <c r="M4600" s="94"/>
    </row>
    <row r="4601" ht="91.5" customHeight="1">
      <c r="M4601" s="94"/>
    </row>
    <row r="4602" ht="91.5" customHeight="1">
      <c r="M4602" s="94"/>
    </row>
    <row r="4603" ht="91.5" customHeight="1">
      <c r="M4603" s="94"/>
    </row>
    <row r="4604" ht="91.5" customHeight="1">
      <c r="M4604" s="94"/>
    </row>
    <row r="4605" ht="91.5" customHeight="1">
      <c r="M4605" s="94"/>
    </row>
    <row r="4606" ht="91.5" customHeight="1">
      <c r="M4606" s="94"/>
    </row>
    <row r="4607" ht="91.5" customHeight="1">
      <c r="M4607" s="94"/>
    </row>
    <row r="4608" ht="91.5" customHeight="1">
      <c r="M4608" s="94"/>
    </row>
    <row r="4609" ht="91.5" customHeight="1">
      <c r="M4609" s="94"/>
    </row>
    <row r="4610" ht="91.5" customHeight="1">
      <c r="M4610" s="94"/>
    </row>
    <row r="4611" ht="91.5" customHeight="1">
      <c r="M4611" s="94"/>
    </row>
    <row r="4612" ht="91.5" customHeight="1">
      <c r="M4612" s="94"/>
    </row>
    <row r="4613" ht="91.5" customHeight="1">
      <c r="M4613" s="94"/>
    </row>
    <row r="4614" ht="91.5" customHeight="1">
      <c r="M4614" s="94"/>
    </row>
    <row r="4615" ht="91.5" customHeight="1">
      <c r="M4615" s="94"/>
    </row>
    <row r="4616" ht="91.5" customHeight="1">
      <c r="M4616" s="94"/>
    </row>
    <row r="4617" ht="91.5" customHeight="1">
      <c r="M4617" s="94"/>
    </row>
    <row r="4618" ht="91.5" customHeight="1">
      <c r="M4618" s="94"/>
    </row>
    <row r="4619" ht="91.5" customHeight="1">
      <c r="M4619" s="94"/>
    </row>
    <row r="4620" ht="91.5" customHeight="1">
      <c r="M4620" s="94"/>
    </row>
    <row r="4621" ht="91.5" customHeight="1">
      <c r="M4621" s="94"/>
    </row>
    <row r="4622" ht="91.5" customHeight="1">
      <c r="M4622" s="94"/>
    </row>
    <row r="4623" ht="91.5" customHeight="1">
      <c r="M4623" s="94"/>
    </row>
    <row r="4624" ht="91.5" customHeight="1">
      <c r="M4624" s="94"/>
    </row>
    <row r="4625" ht="91.5" customHeight="1">
      <c r="M4625" s="94"/>
    </row>
    <row r="4626" ht="91.5" customHeight="1">
      <c r="M4626" s="94"/>
    </row>
    <row r="4627" ht="91.5" customHeight="1">
      <c r="M4627" s="94"/>
    </row>
    <row r="4628" ht="91.5" customHeight="1">
      <c r="M4628" s="94"/>
    </row>
    <row r="4629" ht="91.5" customHeight="1">
      <c r="M4629" s="94"/>
    </row>
    <row r="4630" ht="91.5" customHeight="1">
      <c r="M4630" s="94"/>
    </row>
    <row r="4631" ht="91.5" customHeight="1">
      <c r="M4631" s="94"/>
    </row>
    <row r="4632" ht="91.5" customHeight="1">
      <c r="M4632" s="94"/>
    </row>
    <row r="4633" ht="91.5" customHeight="1">
      <c r="M4633" s="94"/>
    </row>
    <row r="4634" ht="91.5" customHeight="1">
      <c r="M4634" s="94"/>
    </row>
    <row r="4635" ht="91.5" customHeight="1">
      <c r="M4635" s="94"/>
    </row>
    <row r="4636" ht="91.5" customHeight="1">
      <c r="M4636" s="94"/>
    </row>
    <row r="4637" ht="91.5" customHeight="1">
      <c r="M4637" s="94"/>
    </row>
    <row r="4638" ht="91.5" customHeight="1">
      <c r="M4638" s="94"/>
    </row>
    <row r="4639" ht="91.5" customHeight="1">
      <c r="M4639" s="94"/>
    </row>
    <row r="4640" ht="91.5" customHeight="1">
      <c r="M4640" s="94"/>
    </row>
    <row r="4641" ht="91.5" customHeight="1">
      <c r="M4641" s="94"/>
    </row>
    <row r="4642" ht="91.5" customHeight="1">
      <c r="M4642" s="94"/>
    </row>
    <row r="4643" ht="91.5" customHeight="1">
      <c r="M4643" s="94"/>
    </row>
    <row r="4644" ht="91.5" customHeight="1">
      <c r="M4644" s="94"/>
    </row>
    <row r="4645" ht="91.5" customHeight="1">
      <c r="M4645" s="94"/>
    </row>
    <row r="4646" ht="91.5" customHeight="1">
      <c r="M4646" s="94"/>
    </row>
    <row r="4647" ht="91.5" customHeight="1">
      <c r="M4647" s="94"/>
    </row>
    <row r="4648" ht="91.5" customHeight="1">
      <c r="M4648" s="94"/>
    </row>
    <row r="4649" ht="91.5" customHeight="1">
      <c r="M4649" s="94"/>
    </row>
    <row r="4650" ht="91.5" customHeight="1">
      <c r="M4650" s="94"/>
    </row>
    <row r="4651" ht="91.5" customHeight="1">
      <c r="M4651" s="94"/>
    </row>
    <row r="4652" ht="91.5" customHeight="1">
      <c r="M4652" s="94"/>
    </row>
    <row r="4653" ht="91.5" customHeight="1">
      <c r="M4653" s="94"/>
    </row>
    <row r="4654" ht="91.5" customHeight="1">
      <c r="M4654" s="94"/>
    </row>
    <row r="4655" ht="91.5" customHeight="1">
      <c r="M4655" s="94"/>
    </row>
    <row r="4656" ht="91.5" customHeight="1">
      <c r="M4656" s="94"/>
    </row>
    <row r="4657" ht="91.5" customHeight="1">
      <c r="M4657" s="94"/>
    </row>
    <row r="4658" ht="91.5" customHeight="1">
      <c r="M4658" s="94"/>
    </row>
    <row r="4659" ht="91.5" customHeight="1">
      <c r="M4659" s="94"/>
    </row>
    <row r="4660" ht="91.5" customHeight="1">
      <c r="M4660" s="94"/>
    </row>
    <row r="4661" ht="91.5" customHeight="1">
      <c r="M4661" s="94"/>
    </row>
    <row r="4662" ht="91.5" customHeight="1">
      <c r="M4662" s="94"/>
    </row>
    <row r="4663" ht="91.5" customHeight="1">
      <c r="M4663" s="94"/>
    </row>
    <row r="4664" ht="91.5" customHeight="1">
      <c r="M4664" s="94"/>
    </row>
    <row r="4665" ht="91.5" customHeight="1">
      <c r="M4665" s="94"/>
    </row>
    <row r="4666" ht="91.5" customHeight="1">
      <c r="M4666" s="94"/>
    </row>
    <row r="4667" ht="91.5" customHeight="1">
      <c r="M4667" s="94"/>
    </row>
    <row r="4668" ht="91.5" customHeight="1">
      <c r="M4668" s="94"/>
    </row>
    <row r="4669" ht="91.5" customHeight="1">
      <c r="M4669" s="94"/>
    </row>
    <row r="4670" ht="91.5" customHeight="1">
      <c r="M4670" s="94"/>
    </row>
    <row r="4671" ht="91.5" customHeight="1">
      <c r="M4671" s="94"/>
    </row>
    <row r="4672" ht="91.5" customHeight="1">
      <c r="M4672" s="94"/>
    </row>
    <row r="4673" ht="91.5" customHeight="1">
      <c r="M4673" s="94"/>
    </row>
    <row r="4674" ht="91.5" customHeight="1">
      <c r="M4674" s="94"/>
    </row>
    <row r="4675" ht="91.5" customHeight="1">
      <c r="M4675" s="94"/>
    </row>
    <row r="4676" ht="91.5" customHeight="1">
      <c r="M4676" s="94"/>
    </row>
    <row r="4677" ht="91.5" customHeight="1">
      <c r="M4677" s="94"/>
    </row>
    <row r="4678" ht="91.5" customHeight="1">
      <c r="M4678" s="94"/>
    </row>
    <row r="4679" ht="91.5" customHeight="1">
      <c r="M4679" s="94"/>
    </row>
    <row r="4680" ht="91.5" customHeight="1">
      <c r="M4680" s="94"/>
    </row>
    <row r="4681" ht="91.5" customHeight="1">
      <c r="M4681" s="94"/>
    </row>
    <row r="4682" ht="91.5" customHeight="1">
      <c r="M4682" s="94"/>
    </row>
    <row r="4683" ht="91.5" customHeight="1">
      <c r="M4683" s="94"/>
    </row>
    <row r="4684" ht="91.5" customHeight="1">
      <c r="M4684" s="94"/>
    </row>
    <row r="4685" ht="91.5" customHeight="1">
      <c r="M4685" s="94"/>
    </row>
    <row r="4686" ht="91.5" customHeight="1">
      <c r="M4686" s="94"/>
    </row>
    <row r="4687" ht="91.5" customHeight="1">
      <c r="M4687" s="94"/>
    </row>
    <row r="4688" ht="91.5" customHeight="1">
      <c r="M4688" s="94"/>
    </row>
    <row r="4689" ht="91.5" customHeight="1">
      <c r="M4689" s="94"/>
    </row>
    <row r="4690" ht="91.5" customHeight="1">
      <c r="M4690" s="94"/>
    </row>
    <row r="4691" ht="91.5" customHeight="1">
      <c r="M4691" s="94"/>
    </row>
    <row r="4692" ht="91.5" customHeight="1">
      <c r="M4692" s="94"/>
    </row>
    <row r="4693" ht="91.5" customHeight="1">
      <c r="M4693" s="94"/>
    </row>
    <row r="4694" ht="91.5" customHeight="1">
      <c r="M4694" s="94"/>
    </row>
    <row r="4695" ht="91.5" customHeight="1">
      <c r="M4695" s="94"/>
    </row>
    <row r="4696" ht="91.5" customHeight="1">
      <c r="M4696" s="94"/>
    </row>
    <row r="4697" ht="91.5" customHeight="1">
      <c r="M4697" s="94"/>
    </row>
    <row r="4698" ht="91.5" customHeight="1">
      <c r="M4698" s="94"/>
    </row>
    <row r="4699" ht="91.5" customHeight="1">
      <c r="M4699" s="94"/>
    </row>
    <row r="4700" ht="91.5" customHeight="1">
      <c r="M4700" s="94"/>
    </row>
    <row r="4701" ht="91.5" customHeight="1">
      <c r="M4701" s="94"/>
    </row>
    <row r="4702" ht="91.5" customHeight="1">
      <c r="M4702" s="94"/>
    </row>
    <row r="4703" ht="91.5" customHeight="1">
      <c r="M4703" s="94"/>
    </row>
    <row r="4704" ht="91.5" customHeight="1">
      <c r="M4704" s="94"/>
    </row>
    <row r="4705" ht="91.5" customHeight="1">
      <c r="M4705" s="94"/>
    </row>
    <row r="4706" ht="91.5" customHeight="1">
      <c r="M4706" s="94"/>
    </row>
    <row r="4707" ht="91.5" customHeight="1">
      <c r="M4707" s="94"/>
    </row>
    <row r="4708" ht="91.5" customHeight="1">
      <c r="M4708" s="94"/>
    </row>
    <row r="4709" ht="91.5" customHeight="1">
      <c r="M4709" s="94"/>
    </row>
    <row r="4710" ht="91.5" customHeight="1">
      <c r="M4710" s="94"/>
    </row>
    <row r="4711" ht="91.5" customHeight="1">
      <c r="M4711" s="94"/>
    </row>
    <row r="4712" ht="91.5" customHeight="1">
      <c r="M4712" s="94"/>
    </row>
    <row r="4713" ht="91.5" customHeight="1">
      <c r="M4713" s="94"/>
    </row>
    <row r="4714" ht="91.5" customHeight="1">
      <c r="M4714" s="94"/>
    </row>
    <row r="4715" ht="91.5" customHeight="1">
      <c r="M4715" s="94"/>
    </row>
    <row r="4716" ht="91.5" customHeight="1">
      <c r="M4716" s="94"/>
    </row>
    <row r="4717" ht="91.5" customHeight="1">
      <c r="M4717" s="94"/>
    </row>
    <row r="4718" ht="91.5" customHeight="1">
      <c r="M4718" s="94"/>
    </row>
    <row r="4719" ht="91.5" customHeight="1">
      <c r="M4719" s="94"/>
    </row>
    <row r="4720" ht="91.5" customHeight="1">
      <c r="M4720" s="94"/>
    </row>
    <row r="4721" ht="91.5" customHeight="1">
      <c r="M4721" s="94"/>
    </row>
    <row r="4722" ht="91.5" customHeight="1">
      <c r="M4722" s="94"/>
    </row>
    <row r="4723" ht="91.5" customHeight="1">
      <c r="M4723" s="94"/>
    </row>
    <row r="4724" ht="91.5" customHeight="1">
      <c r="M4724" s="94"/>
    </row>
    <row r="4725" ht="91.5" customHeight="1">
      <c r="M4725" s="94"/>
    </row>
    <row r="4726" ht="91.5" customHeight="1">
      <c r="M4726" s="94"/>
    </row>
    <row r="4727" ht="91.5" customHeight="1">
      <c r="M4727" s="94"/>
    </row>
    <row r="4728" ht="91.5" customHeight="1">
      <c r="M4728" s="94"/>
    </row>
    <row r="4729" ht="91.5" customHeight="1">
      <c r="M4729" s="94"/>
    </row>
    <row r="4730" ht="91.5" customHeight="1">
      <c r="M4730" s="94"/>
    </row>
    <row r="4731" ht="91.5" customHeight="1">
      <c r="M4731" s="94"/>
    </row>
    <row r="4732" ht="91.5" customHeight="1">
      <c r="M4732" s="94"/>
    </row>
    <row r="4733" ht="91.5" customHeight="1">
      <c r="M4733" s="94"/>
    </row>
    <row r="4734" ht="91.5" customHeight="1">
      <c r="M4734" s="94"/>
    </row>
    <row r="4735" ht="91.5" customHeight="1">
      <c r="M4735" s="94"/>
    </row>
    <row r="4736" ht="91.5" customHeight="1">
      <c r="M4736" s="94"/>
    </row>
    <row r="4737" ht="91.5" customHeight="1">
      <c r="M4737" s="94"/>
    </row>
    <row r="4738" ht="91.5" customHeight="1">
      <c r="M4738" s="94"/>
    </row>
    <row r="4739" ht="91.5" customHeight="1">
      <c r="M4739" s="94"/>
    </row>
    <row r="4740" ht="91.5" customHeight="1">
      <c r="M4740" s="94"/>
    </row>
    <row r="4741" ht="91.5" customHeight="1">
      <c r="M4741" s="94"/>
    </row>
    <row r="4742" ht="91.5" customHeight="1">
      <c r="M4742" s="94"/>
    </row>
    <row r="4743" ht="91.5" customHeight="1">
      <c r="M4743" s="94"/>
    </row>
    <row r="4744" ht="91.5" customHeight="1">
      <c r="M4744" s="94"/>
    </row>
    <row r="4745" ht="91.5" customHeight="1">
      <c r="M4745" s="94"/>
    </row>
    <row r="4746" ht="91.5" customHeight="1">
      <c r="M4746" s="94"/>
    </row>
    <row r="4747" ht="91.5" customHeight="1">
      <c r="M4747" s="94"/>
    </row>
    <row r="4748" ht="91.5" customHeight="1">
      <c r="M4748" s="94"/>
    </row>
    <row r="4749" ht="91.5" customHeight="1">
      <c r="M4749" s="94"/>
    </row>
    <row r="4750" ht="91.5" customHeight="1">
      <c r="M4750" s="94"/>
    </row>
    <row r="4751" ht="91.5" customHeight="1">
      <c r="M4751" s="94"/>
    </row>
    <row r="4752" ht="91.5" customHeight="1">
      <c r="M4752" s="94"/>
    </row>
    <row r="4753" ht="91.5" customHeight="1">
      <c r="M4753" s="94"/>
    </row>
    <row r="4754" ht="91.5" customHeight="1">
      <c r="M4754" s="94"/>
    </row>
    <row r="4755" ht="91.5" customHeight="1">
      <c r="M4755" s="94"/>
    </row>
    <row r="4756" ht="91.5" customHeight="1">
      <c r="M4756" s="94"/>
    </row>
    <row r="4757" ht="91.5" customHeight="1">
      <c r="M4757" s="94"/>
    </row>
    <row r="4758" ht="91.5" customHeight="1">
      <c r="M4758" s="94"/>
    </row>
    <row r="4759" ht="91.5" customHeight="1">
      <c r="M4759" s="94"/>
    </row>
    <row r="4760" ht="91.5" customHeight="1">
      <c r="M4760" s="94"/>
    </row>
    <row r="4761" ht="91.5" customHeight="1">
      <c r="M4761" s="94"/>
    </row>
    <row r="4762" ht="91.5" customHeight="1">
      <c r="M4762" s="94"/>
    </row>
    <row r="4763" ht="91.5" customHeight="1">
      <c r="M4763" s="94"/>
    </row>
    <row r="4764" ht="91.5" customHeight="1">
      <c r="M4764" s="94"/>
    </row>
    <row r="4765" ht="91.5" customHeight="1">
      <c r="M4765" s="94"/>
    </row>
    <row r="4766" ht="91.5" customHeight="1">
      <c r="M4766" s="94"/>
    </row>
    <row r="4767" ht="91.5" customHeight="1">
      <c r="M4767" s="94"/>
    </row>
  </sheetData>
  <mergeCells count="40">
    <mergeCell ref="B123:C123"/>
    <mergeCell ref="J57:J58"/>
    <mergeCell ref="K57:K58"/>
    <mergeCell ref="L57:L58"/>
    <mergeCell ref="M57:M58"/>
    <mergeCell ref="F57:F58"/>
    <mergeCell ref="G57:G58"/>
    <mergeCell ref="H57:H58"/>
    <mergeCell ref="I57:I58"/>
    <mergeCell ref="A57:A58"/>
    <mergeCell ref="C57:C58"/>
    <mergeCell ref="D57:D58"/>
    <mergeCell ref="E57:E58"/>
    <mergeCell ref="J54:J55"/>
    <mergeCell ref="K54:K55"/>
    <mergeCell ref="L54:L55"/>
    <mergeCell ref="M54:M55"/>
    <mergeCell ref="F54:F55"/>
    <mergeCell ref="G54:G55"/>
    <mergeCell ref="H54:H55"/>
    <mergeCell ref="I54:I55"/>
    <mergeCell ref="A54:A55"/>
    <mergeCell ref="C54:C55"/>
    <mergeCell ref="D54:D55"/>
    <mergeCell ref="E54:E55"/>
    <mergeCell ref="M6:M8"/>
    <mergeCell ref="C7:C8"/>
    <mergeCell ref="D7:E7"/>
    <mergeCell ref="F7:F8"/>
    <mergeCell ref="G7:G8"/>
    <mergeCell ref="H7:I7"/>
    <mergeCell ref="J7:J8"/>
    <mergeCell ref="K7:L7"/>
    <mergeCell ref="I2:K2"/>
    <mergeCell ref="B3:I3"/>
    <mergeCell ref="A6:A8"/>
    <mergeCell ref="B6:B8"/>
    <mergeCell ref="C6:E6"/>
    <mergeCell ref="F6:L6"/>
    <mergeCell ref="I4:K4"/>
  </mergeCells>
  <printOptions/>
  <pageMargins left="0.75" right="0.75" top="1" bottom="1" header="0.5" footer="0.5"/>
  <pageSetup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DQ285"/>
  <sheetViews>
    <sheetView zoomScale="50" zoomScaleNormal="50" workbookViewId="0" topLeftCell="A1">
      <pane xSplit="3" ySplit="8" topLeftCell="D15" activePane="bottomRight" state="frozen"/>
      <selection pane="topLeft" activeCell="A1" sqref="A1"/>
      <selection pane="topRight" activeCell="D1" sqref="D1"/>
      <selection pane="bottomLeft" activeCell="A9" sqref="A9"/>
      <selection pane="bottomRight" activeCell="N3" sqref="N3"/>
    </sheetView>
  </sheetViews>
  <sheetFormatPr defaultColWidth="9.140625" defaultRowHeight="12.75"/>
  <cols>
    <col min="1" max="1" width="18.57421875" style="438" customWidth="1"/>
    <col min="2" max="2" width="11.8515625" style="56" customWidth="1"/>
    <col min="3" max="3" width="53.7109375" style="438" customWidth="1"/>
    <col min="4" max="4" width="18.28125" style="438" customWidth="1"/>
    <col min="5" max="5" width="12.421875" style="438" customWidth="1"/>
    <col min="6" max="6" width="11.57421875" style="438" customWidth="1"/>
    <col min="7" max="7" width="16.28125" style="438" customWidth="1"/>
    <col min="8" max="8" width="11.28125" style="438" customWidth="1"/>
    <col min="9" max="9" width="12.140625" style="56" customWidth="1"/>
    <col min="10" max="10" width="13.57421875" style="438" customWidth="1"/>
    <col min="11" max="11" width="14.140625" style="56" customWidth="1"/>
    <col min="12" max="12" width="11.7109375" style="56" customWidth="1"/>
    <col min="13" max="13" width="10.421875" style="438" customWidth="1"/>
    <col min="14" max="14" width="16.57421875" style="438" customWidth="1"/>
    <col min="15" max="16384" width="9.140625" style="56" customWidth="1"/>
  </cols>
  <sheetData>
    <row r="1" spans="1:14" ht="18.75">
      <c r="A1" s="92"/>
      <c r="B1" s="92"/>
      <c r="C1" s="321"/>
      <c r="D1" s="92"/>
      <c r="E1" s="92"/>
      <c r="F1" s="92"/>
      <c r="G1" s="92"/>
      <c r="H1" s="92"/>
      <c r="I1" s="92"/>
      <c r="J1" s="92"/>
      <c r="K1" s="594" t="s">
        <v>98</v>
      </c>
      <c r="L1" s="594"/>
      <c r="M1" s="92"/>
      <c r="N1" s="92"/>
    </row>
    <row r="2" spans="1:14" ht="18.75">
      <c r="A2" s="92"/>
      <c r="B2" s="92"/>
      <c r="C2" s="92"/>
      <c r="D2" s="92"/>
      <c r="E2" s="92"/>
      <c r="F2" s="92"/>
      <c r="G2" s="92"/>
      <c r="H2" s="92"/>
      <c r="I2" s="92"/>
      <c r="J2" s="92" t="s">
        <v>195</v>
      </c>
      <c r="K2" s="92"/>
      <c r="L2" s="92"/>
      <c r="M2" s="92"/>
      <c r="N2" s="92"/>
    </row>
    <row r="3" spans="1:14" ht="18.75">
      <c r="A3" s="92"/>
      <c r="B3" s="92"/>
      <c r="C3" s="92"/>
      <c r="D3" s="92"/>
      <c r="E3" s="92"/>
      <c r="F3" s="92"/>
      <c r="G3" s="92"/>
      <c r="H3" s="92"/>
      <c r="I3" s="92"/>
      <c r="J3" s="594" t="s">
        <v>99</v>
      </c>
      <c r="K3" s="594"/>
      <c r="L3" s="594"/>
      <c r="M3" s="92"/>
      <c r="N3" s="92"/>
    </row>
    <row r="4" spans="1:14" ht="89.25" customHeight="1" thickBot="1">
      <c r="A4" s="92"/>
      <c r="B4" s="595" t="s">
        <v>194</v>
      </c>
      <c r="C4" s="595"/>
      <c r="D4" s="595"/>
      <c r="E4" s="595"/>
      <c r="F4" s="595"/>
      <c r="G4" s="595"/>
      <c r="H4" s="595"/>
      <c r="I4" s="595"/>
      <c r="J4" s="595"/>
      <c r="K4" s="595"/>
      <c r="L4" s="595"/>
      <c r="M4" s="595"/>
      <c r="N4" s="595"/>
    </row>
    <row r="5" spans="1:14" ht="21.75" customHeight="1" thickBot="1">
      <c r="A5" s="592" t="s">
        <v>86</v>
      </c>
      <c r="B5" s="596" t="s">
        <v>193</v>
      </c>
      <c r="C5" s="592" t="s">
        <v>87</v>
      </c>
      <c r="D5" s="597" t="s">
        <v>358</v>
      </c>
      <c r="E5" s="597"/>
      <c r="F5" s="597"/>
      <c r="G5" s="590" t="s">
        <v>359</v>
      </c>
      <c r="H5" s="590"/>
      <c r="I5" s="590"/>
      <c r="J5" s="590"/>
      <c r="K5" s="590"/>
      <c r="L5" s="590"/>
      <c r="M5" s="590"/>
      <c r="N5" s="598" t="s">
        <v>242</v>
      </c>
    </row>
    <row r="6" spans="1:14" ht="17.25" customHeight="1" thickBot="1">
      <c r="A6" s="592"/>
      <c r="B6" s="596"/>
      <c r="C6" s="592"/>
      <c r="D6" s="593" t="s">
        <v>361</v>
      </c>
      <c r="E6" s="591" t="s">
        <v>362</v>
      </c>
      <c r="F6" s="591"/>
      <c r="G6" s="590" t="s">
        <v>361</v>
      </c>
      <c r="H6" s="592" t="s">
        <v>395</v>
      </c>
      <c r="I6" s="593" t="s">
        <v>362</v>
      </c>
      <c r="J6" s="593"/>
      <c r="K6" s="590" t="s">
        <v>363</v>
      </c>
      <c r="L6" s="590" t="s">
        <v>362</v>
      </c>
      <c r="M6" s="590"/>
      <c r="N6" s="598"/>
    </row>
    <row r="7" spans="1:14" ht="119.25" customHeight="1" thickBot="1">
      <c r="A7" s="592"/>
      <c r="B7" s="596"/>
      <c r="C7" s="592"/>
      <c r="D7" s="593"/>
      <c r="E7" s="326" t="s">
        <v>371</v>
      </c>
      <c r="F7" s="327" t="s">
        <v>88</v>
      </c>
      <c r="G7" s="590"/>
      <c r="H7" s="590"/>
      <c r="I7" s="327" t="s">
        <v>371</v>
      </c>
      <c r="J7" s="322" t="s">
        <v>88</v>
      </c>
      <c r="K7" s="590"/>
      <c r="L7" s="328" t="s">
        <v>89</v>
      </c>
      <c r="M7" s="329" t="s">
        <v>374</v>
      </c>
      <c r="N7" s="598"/>
    </row>
    <row r="8" spans="1:14" ht="22.5" customHeight="1" thickBot="1">
      <c r="A8" s="330">
        <v>1</v>
      </c>
      <c r="B8" s="322">
        <v>2</v>
      </c>
      <c r="C8" s="323">
        <v>3</v>
      </c>
      <c r="D8" s="331">
        <v>4</v>
      </c>
      <c r="E8" s="327">
        <v>5</v>
      </c>
      <c r="F8" s="322">
        <v>6</v>
      </c>
      <c r="G8" s="332" t="s">
        <v>90</v>
      </c>
      <c r="H8" s="324">
        <v>8</v>
      </c>
      <c r="I8" s="323">
        <v>9</v>
      </c>
      <c r="J8" s="322">
        <v>10</v>
      </c>
      <c r="K8" s="332">
        <v>11</v>
      </c>
      <c r="L8" s="322">
        <v>12</v>
      </c>
      <c r="M8" s="323">
        <v>13</v>
      </c>
      <c r="N8" s="325" t="s">
        <v>91</v>
      </c>
    </row>
    <row r="9" spans="1:121" s="338" customFormat="1" ht="18.75" customHeight="1" thickBot="1">
      <c r="A9" s="470" t="s">
        <v>92</v>
      </c>
      <c r="B9" s="471"/>
      <c r="C9" s="472" t="s">
        <v>377</v>
      </c>
      <c r="D9" s="471">
        <f>D11+D13+D15+D18</f>
        <v>32181</v>
      </c>
      <c r="E9" s="471">
        <f>E11+E13+E15+E18</f>
        <v>0</v>
      </c>
      <c r="F9" s="471">
        <f>F11+F13+F15+F18</f>
        <v>0</v>
      </c>
      <c r="G9" s="472">
        <f>H9+K9</f>
        <v>0</v>
      </c>
      <c r="H9" s="471">
        <f>H11+H13+H15+H18</f>
        <v>0</v>
      </c>
      <c r="I9" s="471">
        <v>0</v>
      </c>
      <c r="J9" s="471">
        <v>0</v>
      </c>
      <c r="K9" s="471">
        <f>K11+K13+K15+K18</f>
        <v>0</v>
      </c>
      <c r="L9" s="471">
        <f>L11+L13+L15+L18</f>
        <v>0</v>
      </c>
      <c r="M9" s="471">
        <f>M11+M13+M15+M18</f>
        <v>0</v>
      </c>
      <c r="N9" s="471">
        <f aca="true" t="shared" si="0" ref="N9:N28">D9+G9</f>
        <v>32181</v>
      </c>
      <c r="O9" s="336"/>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337"/>
      <c r="BK9" s="337"/>
      <c r="BL9" s="337"/>
      <c r="BM9" s="337"/>
      <c r="BN9" s="337"/>
      <c r="BO9" s="337"/>
      <c r="BP9" s="337"/>
      <c r="BQ9" s="337"/>
      <c r="BR9" s="337"/>
      <c r="BS9" s="337"/>
      <c r="BT9" s="337"/>
      <c r="BU9" s="337"/>
      <c r="BV9" s="337"/>
      <c r="BW9" s="337"/>
      <c r="BX9" s="337"/>
      <c r="BY9" s="337"/>
      <c r="BZ9" s="337"/>
      <c r="CA9" s="337"/>
      <c r="CB9" s="337"/>
      <c r="CC9" s="337"/>
      <c r="CD9" s="337"/>
      <c r="CE9" s="337"/>
      <c r="CF9" s="337"/>
      <c r="CG9" s="337"/>
      <c r="CH9" s="337"/>
      <c r="CI9" s="337"/>
      <c r="CJ9" s="337"/>
      <c r="CK9" s="337"/>
      <c r="CL9" s="337"/>
      <c r="CM9" s="337"/>
      <c r="CN9" s="337"/>
      <c r="CO9" s="337"/>
      <c r="CP9" s="337"/>
      <c r="CQ9" s="337"/>
      <c r="CR9" s="337"/>
      <c r="CS9" s="337"/>
      <c r="CT9" s="337"/>
      <c r="CU9" s="337"/>
      <c r="CV9" s="337"/>
      <c r="CW9" s="337"/>
      <c r="CX9" s="337"/>
      <c r="CY9" s="337"/>
      <c r="CZ9" s="337"/>
      <c r="DA9" s="337"/>
      <c r="DB9" s="337"/>
      <c r="DC9" s="337"/>
      <c r="DD9" s="337"/>
      <c r="DE9" s="337"/>
      <c r="DF9" s="337"/>
      <c r="DG9" s="337"/>
      <c r="DH9" s="337"/>
      <c r="DI9" s="337"/>
      <c r="DJ9" s="337"/>
      <c r="DK9" s="337"/>
      <c r="DL9" s="337"/>
      <c r="DM9" s="337"/>
      <c r="DN9" s="337"/>
      <c r="DO9" s="337"/>
      <c r="DP9" s="337"/>
      <c r="DQ9" s="337"/>
    </row>
    <row r="10" spans="1:15" ht="17.25" customHeight="1" thickBot="1">
      <c r="A10" s="339" t="s">
        <v>93</v>
      </c>
      <c r="B10" s="339"/>
      <c r="C10" s="339" t="s">
        <v>377</v>
      </c>
      <c r="D10" s="340">
        <f aca="true" t="shared" si="1" ref="D10:M10">D9</f>
        <v>32181</v>
      </c>
      <c r="E10" s="340">
        <f t="shared" si="1"/>
        <v>0</v>
      </c>
      <c r="F10" s="340">
        <f t="shared" si="1"/>
        <v>0</v>
      </c>
      <c r="G10" s="341">
        <f aca="true" t="shared" si="2" ref="G10:G73">H10+K10</f>
        <v>0</v>
      </c>
      <c r="H10" s="340">
        <f t="shared" si="1"/>
        <v>0</v>
      </c>
      <c r="I10" s="340">
        <f t="shared" si="1"/>
        <v>0</v>
      </c>
      <c r="J10" s="340">
        <f t="shared" si="1"/>
        <v>0</v>
      </c>
      <c r="K10" s="340">
        <f t="shared" si="1"/>
        <v>0</v>
      </c>
      <c r="L10" s="340">
        <f t="shared" si="1"/>
        <v>0</v>
      </c>
      <c r="M10" s="340">
        <f t="shared" si="1"/>
        <v>0</v>
      </c>
      <c r="N10" s="342">
        <f t="shared" si="0"/>
        <v>32181</v>
      </c>
      <c r="O10" s="92"/>
    </row>
    <row r="11" spans="1:15" ht="17.25" customHeight="1" thickBot="1">
      <c r="A11" s="343"/>
      <c r="B11" s="339" t="s">
        <v>47</v>
      </c>
      <c r="C11" s="344" t="s">
        <v>48</v>
      </c>
      <c r="D11" s="345">
        <f>D12</f>
        <v>31496</v>
      </c>
      <c r="E11" s="346">
        <f>E12</f>
        <v>0</v>
      </c>
      <c r="F11" s="345">
        <f>F12</f>
        <v>0</v>
      </c>
      <c r="G11" s="341">
        <f t="shared" si="2"/>
        <v>0</v>
      </c>
      <c r="H11" s="345">
        <f>H12</f>
        <v>0</v>
      </c>
      <c r="I11" s="346">
        <v>0</v>
      </c>
      <c r="J11" s="345">
        <v>0</v>
      </c>
      <c r="K11" s="346">
        <f>K12</f>
        <v>0</v>
      </c>
      <c r="L11" s="345">
        <f>L12</f>
        <v>0</v>
      </c>
      <c r="M11" s="346"/>
      <c r="N11" s="345">
        <f t="shared" si="0"/>
        <v>31496</v>
      </c>
      <c r="O11" s="92"/>
    </row>
    <row r="12" spans="1:15" ht="129" customHeight="1" thickBot="1">
      <c r="A12" s="347" t="s">
        <v>94</v>
      </c>
      <c r="B12" s="325" t="s">
        <v>337</v>
      </c>
      <c r="C12" s="348" t="s">
        <v>95</v>
      </c>
      <c r="D12" s="441">
        <v>31496</v>
      </c>
      <c r="E12" s="442"/>
      <c r="F12" s="442"/>
      <c r="G12" s="441">
        <f>H12+K12</f>
        <v>0</v>
      </c>
      <c r="H12" s="442"/>
      <c r="I12" s="442"/>
      <c r="J12" s="442"/>
      <c r="K12" s="442"/>
      <c r="L12" s="345"/>
      <c r="M12" s="346"/>
      <c r="N12" s="345">
        <f t="shared" si="0"/>
        <v>31496</v>
      </c>
      <c r="O12" s="92"/>
    </row>
    <row r="13" spans="1:15" ht="15.75" customHeight="1" hidden="1" thickBot="1">
      <c r="A13" s="347" t="s">
        <v>96</v>
      </c>
      <c r="B13" s="325"/>
      <c r="C13" s="349" t="s">
        <v>100</v>
      </c>
      <c r="D13" s="345"/>
      <c r="E13" s="346"/>
      <c r="F13" s="345"/>
      <c r="G13" s="341">
        <f t="shared" si="2"/>
        <v>0</v>
      </c>
      <c r="H13" s="345"/>
      <c r="I13" s="346"/>
      <c r="J13" s="345"/>
      <c r="K13" s="346"/>
      <c r="L13" s="345"/>
      <c r="M13" s="346"/>
      <c r="N13" s="345">
        <f t="shared" si="0"/>
        <v>0</v>
      </c>
      <c r="O13" s="92"/>
    </row>
    <row r="14" spans="1:15" ht="41.25" customHeight="1" hidden="1" thickBot="1">
      <c r="A14" s="347" t="s">
        <v>101</v>
      </c>
      <c r="B14" s="325" t="s">
        <v>31</v>
      </c>
      <c r="C14" s="349" t="s">
        <v>102</v>
      </c>
      <c r="D14" s="345"/>
      <c r="E14" s="346"/>
      <c r="F14" s="345"/>
      <c r="G14" s="341">
        <f t="shared" si="2"/>
        <v>0</v>
      </c>
      <c r="H14" s="345"/>
      <c r="I14" s="346"/>
      <c r="J14" s="345"/>
      <c r="K14" s="346"/>
      <c r="L14" s="345"/>
      <c r="M14" s="346"/>
      <c r="N14" s="345">
        <f t="shared" si="0"/>
        <v>0</v>
      </c>
      <c r="O14" s="92"/>
    </row>
    <row r="15" spans="1:15" ht="25.5" customHeight="1" thickBot="1">
      <c r="A15" s="350" t="s">
        <v>103</v>
      </c>
      <c r="B15" s="345">
        <v>250404</v>
      </c>
      <c r="C15" s="351" t="s">
        <v>349</v>
      </c>
      <c r="D15" s="352">
        <v>685</v>
      </c>
      <c r="E15" s="353"/>
      <c r="F15" s="354"/>
      <c r="G15" s="341">
        <f t="shared" si="2"/>
        <v>0</v>
      </c>
      <c r="H15" s="354"/>
      <c r="I15" s="353"/>
      <c r="J15" s="354"/>
      <c r="K15" s="353"/>
      <c r="L15" s="354"/>
      <c r="M15" s="353"/>
      <c r="N15" s="355">
        <f t="shared" si="0"/>
        <v>685</v>
      </c>
      <c r="O15" s="92"/>
    </row>
    <row r="16" spans="1:15" ht="97.5" customHeight="1" thickBot="1">
      <c r="A16" s="350" t="s">
        <v>104</v>
      </c>
      <c r="B16" s="345">
        <v>250404</v>
      </c>
      <c r="C16" s="351" t="s">
        <v>105</v>
      </c>
      <c r="D16" s="356">
        <v>685</v>
      </c>
      <c r="E16" s="343"/>
      <c r="F16" s="356"/>
      <c r="G16" s="341">
        <f t="shared" si="2"/>
        <v>0</v>
      </c>
      <c r="H16" s="356"/>
      <c r="I16" s="343"/>
      <c r="J16" s="356"/>
      <c r="K16" s="343"/>
      <c r="L16" s="356"/>
      <c r="M16" s="343"/>
      <c r="N16" s="356">
        <f t="shared" si="0"/>
        <v>685</v>
      </c>
      <c r="O16" s="92"/>
    </row>
    <row r="17" spans="1:15" ht="29.25" customHeight="1" hidden="1">
      <c r="A17" s="350" t="s">
        <v>106</v>
      </c>
      <c r="B17" s="345">
        <v>250404</v>
      </c>
      <c r="C17" s="351" t="s">
        <v>107</v>
      </c>
      <c r="D17" s="357"/>
      <c r="E17" s="358"/>
      <c r="F17" s="357"/>
      <c r="G17" s="341">
        <f t="shared" si="2"/>
        <v>0</v>
      </c>
      <c r="H17" s="357"/>
      <c r="I17" s="358"/>
      <c r="J17" s="357"/>
      <c r="K17" s="358"/>
      <c r="L17" s="357"/>
      <c r="M17" s="358"/>
      <c r="N17" s="357">
        <f t="shared" si="0"/>
        <v>0</v>
      </c>
      <c r="O17" s="92"/>
    </row>
    <row r="18" spans="1:15" ht="18.75" customHeight="1" hidden="1" thickBot="1">
      <c r="A18" s="359" t="s">
        <v>108</v>
      </c>
      <c r="B18" s="360"/>
      <c r="C18" s="331" t="s">
        <v>109</v>
      </c>
      <c r="D18" s="360"/>
      <c r="E18" s="354"/>
      <c r="F18" s="355"/>
      <c r="G18" s="341">
        <f t="shared" si="2"/>
        <v>0</v>
      </c>
      <c r="H18" s="325"/>
      <c r="I18" s="325"/>
      <c r="J18" s="325"/>
      <c r="K18" s="325"/>
      <c r="L18" s="325"/>
      <c r="M18" s="325"/>
      <c r="N18" s="325">
        <f t="shared" si="0"/>
        <v>0</v>
      </c>
      <c r="O18" s="92"/>
    </row>
    <row r="19" spans="1:15" ht="41.25" customHeight="1" hidden="1" thickBot="1">
      <c r="A19" s="361" t="s">
        <v>110</v>
      </c>
      <c r="B19" s="357">
        <v>120201</v>
      </c>
      <c r="C19" s="362" t="s">
        <v>111</v>
      </c>
      <c r="D19" s="363"/>
      <c r="E19" s="364"/>
      <c r="F19" s="363"/>
      <c r="G19" s="341">
        <f t="shared" si="2"/>
        <v>0</v>
      </c>
      <c r="H19" s="363"/>
      <c r="I19" s="364"/>
      <c r="J19" s="363"/>
      <c r="K19" s="364"/>
      <c r="L19" s="363"/>
      <c r="M19" s="364"/>
      <c r="N19" s="363">
        <f t="shared" si="0"/>
        <v>0</v>
      </c>
      <c r="O19" s="92"/>
    </row>
    <row r="20" spans="1:15" ht="38.25" thickBot="1">
      <c r="A20" s="473" t="s">
        <v>112</v>
      </c>
      <c r="B20" s="474"/>
      <c r="C20" s="475" t="s">
        <v>113</v>
      </c>
      <c r="D20" s="476">
        <f>D22+D28+D36+D42</f>
        <v>57666</v>
      </c>
      <c r="E20" s="477">
        <f aca="true" t="shared" si="3" ref="E20:M20">E22+E28+E36+E42</f>
        <v>0</v>
      </c>
      <c r="F20" s="478">
        <f t="shared" si="3"/>
        <v>0</v>
      </c>
      <c r="G20" s="472">
        <f t="shared" si="2"/>
        <v>39630</v>
      </c>
      <c r="H20" s="478">
        <f t="shared" si="3"/>
        <v>0</v>
      </c>
      <c r="I20" s="478">
        <f t="shared" si="3"/>
        <v>0</v>
      </c>
      <c r="J20" s="478">
        <f t="shared" si="3"/>
        <v>0</v>
      </c>
      <c r="K20" s="478">
        <f t="shared" si="3"/>
        <v>39630</v>
      </c>
      <c r="L20" s="478">
        <f t="shared" si="3"/>
        <v>0</v>
      </c>
      <c r="M20" s="478">
        <f t="shared" si="3"/>
        <v>0</v>
      </c>
      <c r="N20" s="479">
        <f t="shared" si="0"/>
        <v>97296</v>
      </c>
      <c r="O20" s="92"/>
    </row>
    <row r="21" spans="1:15" ht="40.5" customHeight="1" thickBot="1">
      <c r="A21" s="366" t="s">
        <v>114</v>
      </c>
      <c r="B21" s="354"/>
      <c r="C21" s="367" t="s">
        <v>113</v>
      </c>
      <c r="D21" s="368">
        <f aca="true" t="shared" si="4" ref="D21:M21">D20</f>
        <v>57666</v>
      </c>
      <c r="E21" s="369">
        <f t="shared" si="4"/>
        <v>0</v>
      </c>
      <c r="F21" s="357">
        <f t="shared" si="4"/>
        <v>0</v>
      </c>
      <c r="G21" s="341">
        <f t="shared" si="2"/>
        <v>39630</v>
      </c>
      <c r="H21" s="357">
        <f t="shared" si="4"/>
        <v>0</v>
      </c>
      <c r="I21" s="357">
        <f t="shared" si="4"/>
        <v>0</v>
      </c>
      <c r="J21" s="357">
        <f t="shared" si="4"/>
        <v>0</v>
      </c>
      <c r="K21" s="357">
        <f t="shared" si="4"/>
        <v>39630</v>
      </c>
      <c r="L21" s="357">
        <f t="shared" si="4"/>
        <v>0</v>
      </c>
      <c r="M21" s="370">
        <f t="shared" si="4"/>
        <v>0</v>
      </c>
      <c r="N21" s="345">
        <f t="shared" si="0"/>
        <v>97296</v>
      </c>
      <c r="O21" s="92"/>
    </row>
    <row r="22" spans="1:15" ht="17.25" customHeight="1" thickBot="1">
      <c r="A22" s="371"/>
      <c r="B22" s="354" t="s">
        <v>115</v>
      </c>
      <c r="C22" s="372" t="s">
        <v>116</v>
      </c>
      <c r="D22" s="354">
        <f>D23+D24+D26+D27</f>
        <v>55351</v>
      </c>
      <c r="E22" s="354">
        <f aca="true" t="shared" si="5" ref="E22:M22">E23+E24+E26+E27</f>
        <v>0</v>
      </c>
      <c r="F22" s="354">
        <f t="shared" si="5"/>
        <v>0</v>
      </c>
      <c r="G22" s="354">
        <f t="shared" si="5"/>
        <v>39630</v>
      </c>
      <c r="H22" s="354">
        <f t="shared" si="5"/>
        <v>0</v>
      </c>
      <c r="I22" s="354">
        <f t="shared" si="5"/>
        <v>0</v>
      </c>
      <c r="J22" s="354">
        <f t="shared" si="5"/>
        <v>0</v>
      </c>
      <c r="K22" s="354">
        <f t="shared" si="5"/>
        <v>39630</v>
      </c>
      <c r="L22" s="354">
        <f t="shared" si="5"/>
        <v>0</v>
      </c>
      <c r="M22" s="354">
        <f t="shared" si="5"/>
        <v>0</v>
      </c>
      <c r="N22" s="355">
        <f t="shared" si="0"/>
        <v>94981</v>
      </c>
      <c r="O22" s="92"/>
    </row>
    <row r="23" spans="1:15" ht="38.25" thickBot="1">
      <c r="A23" s="361" t="s">
        <v>117</v>
      </c>
      <c r="B23" s="361" t="s">
        <v>345</v>
      </c>
      <c r="C23" s="373" t="s">
        <v>118</v>
      </c>
      <c r="D23" s="443">
        <v>36225</v>
      </c>
      <c r="E23" s="444"/>
      <c r="F23" s="444"/>
      <c r="G23" s="341">
        <f t="shared" si="2"/>
        <v>35130</v>
      </c>
      <c r="H23" s="444"/>
      <c r="I23" s="444"/>
      <c r="J23" s="444"/>
      <c r="K23" s="358">
        <v>35130</v>
      </c>
      <c r="L23" s="357"/>
      <c r="M23" s="358"/>
      <c r="N23" s="363">
        <f t="shared" si="0"/>
        <v>71355</v>
      </c>
      <c r="O23" s="92"/>
    </row>
    <row r="24" spans="1:15" ht="17.25" customHeight="1" thickBot="1">
      <c r="A24" s="347" t="s">
        <v>119</v>
      </c>
      <c r="B24" s="374" t="s">
        <v>120</v>
      </c>
      <c r="C24" s="375" t="s">
        <v>121</v>
      </c>
      <c r="D24" s="445">
        <v>19126</v>
      </c>
      <c r="E24" s="442"/>
      <c r="F24" s="442"/>
      <c r="G24" s="341">
        <f t="shared" si="2"/>
        <v>4500</v>
      </c>
      <c r="H24" s="325"/>
      <c r="I24" s="341"/>
      <c r="J24" s="325"/>
      <c r="K24" s="341">
        <v>4500</v>
      </c>
      <c r="L24" s="325"/>
      <c r="M24" s="341"/>
      <c r="N24" s="325">
        <f t="shared" si="0"/>
        <v>23626</v>
      </c>
      <c r="O24" s="92"/>
    </row>
    <row r="25" spans="1:15" ht="19.5" customHeight="1" hidden="1" thickBot="1">
      <c r="A25" s="376" t="s">
        <v>122</v>
      </c>
      <c r="B25" s="374" t="s">
        <v>123</v>
      </c>
      <c r="C25" s="377" t="s">
        <v>124</v>
      </c>
      <c r="D25" s="445"/>
      <c r="E25" s="341"/>
      <c r="F25" s="325"/>
      <c r="G25" s="341">
        <f t="shared" si="2"/>
        <v>0</v>
      </c>
      <c r="H25" s="325"/>
      <c r="I25" s="341"/>
      <c r="J25" s="325"/>
      <c r="K25" s="341"/>
      <c r="L25" s="325"/>
      <c r="M25" s="341"/>
      <c r="N25" s="325">
        <f t="shared" si="0"/>
        <v>0</v>
      </c>
      <c r="O25" s="92"/>
    </row>
    <row r="26" spans="1:15" ht="22.5" customHeight="1" hidden="1" thickBot="1">
      <c r="A26" s="376" t="s">
        <v>125</v>
      </c>
      <c r="B26" s="374" t="s">
        <v>123</v>
      </c>
      <c r="C26" s="375" t="s">
        <v>126</v>
      </c>
      <c r="D26" s="325"/>
      <c r="E26" s="341"/>
      <c r="F26" s="325"/>
      <c r="G26" s="341">
        <f t="shared" si="2"/>
        <v>0</v>
      </c>
      <c r="H26" s="325"/>
      <c r="I26" s="341"/>
      <c r="J26" s="325"/>
      <c r="K26" s="341"/>
      <c r="L26" s="325"/>
      <c r="M26" s="341"/>
      <c r="N26" s="325">
        <f t="shared" si="0"/>
        <v>0</v>
      </c>
      <c r="O26" s="92"/>
    </row>
    <row r="27" spans="1:15" ht="15.75" customHeight="1" hidden="1" thickBot="1">
      <c r="A27" s="361"/>
      <c r="B27" s="361"/>
      <c r="C27" s="373"/>
      <c r="D27" s="378"/>
      <c r="E27" s="358"/>
      <c r="F27" s="357"/>
      <c r="G27" s="341">
        <f t="shared" si="2"/>
        <v>0</v>
      </c>
      <c r="H27" s="357"/>
      <c r="I27" s="358"/>
      <c r="J27" s="357"/>
      <c r="K27" s="358"/>
      <c r="L27" s="357"/>
      <c r="M27" s="358"/>
      <c r="N27" s="345">
        <f t="shared" si="0"/>
        <v>0</v>
      </c>
      <c r="O27" s="92"/>
    </row>
    <row r="28" spans="1:15" ht="32.25" customHeight="1" thickBot="1">
      <c r="A28" s="350"/>
      <c r="B28" s="345" t="s">
        <v>127</v>
      </c>
      <c r="C28" s="367" t="s">
        <v>128</v>
      </c>
      <c r="D28" s="352">
        <f>D29+D31+D33+D34</f>
        <v>2204</v>
      </c>
      <c r="E28" s="353">
        <f aca="true" t="shared" si="6" ref="E28:M28">E29+E31+E33+E34</f>
        <v>0</v>
      </c>
      <c r="F28" s="354">
        <f t="shared" si="6"/>
        <v>0</v>
      </c>
      <c r="G28" s="341">
        <f t="shared" si="2"/>
        <v>0</v>
      </c>
      <c r="H28" s="355">
        <f t="shared" si="6"/>
        <v>0</v>
      </c>
      <c r="I28" s="346">
        <f t="shared" si="6"/>
        <v>0</v>
      </c>
      <c r="J28" s="345">
        <f t="shared" si="6"/>
        <v>0</v>
      </c>
      <c r="K28" s="346">
        <f t="shared" si="6"/>
        <v>0</v>
      </c>
      <c r="L28" s="345">
        <f t="shared" si="6"/>
        <v>0</v>
      </c>
      <c r="M28" s="346">
        <f t="shared" si="6"/>
        <v>0</v>
      </c>
      <c r="N28" s="379">
        <f t="shared" si="0"/>
        <v>2204</v>
      </c>
      <c r="O28" s="92"/>
    </row>
    <row r="29" spans="1:15" ht="41.25" customHeight="1" hidden="1" thickBot="1">
      <c r="A29" s="325" t="s">
        <v>129</v>
      </c>
      <c r="B29" s="380"/>
      <c r="C29" s="331" t="s">
        <v>130</v>
      </c>
      <c r="D29" s="352"/>
      <c r="E29" s="353"/>
      <c r="F29" s="354"/>
      <c r="G29" s="341">
        <f t="shared" si="2"/>
        <v>0</v>
      </c>
      <c r="H29" s="355"/>
      <c r="I29" s="346"/>
      <c r="J29" s="345"/>
      <c r="K29" s="346"/>
      <c r="L29" s="345"/>
      <c r="M29" s="346"/>
      <c r="N29" s="359">
        <f>D30+G30</f>
        <v>0</v>
      </c>
      <c r="O29" s="92"/>
    </row>
    <row r="30" spans="1:15" ht="41.25" customHeight="1" hidden="1" thickBot="1">
      <c r="A30" s="361" t="s">
        <v>131</v>
      </c>
      <c r="B30" s="357" t="s">
        <v>384</v>
      </c>
      <c r="C30" s="367" t="s">
        <v>132</v>
      </c>
      <c r="D30" s="352"/>
      <c r="E30" s="353"/>
      <c r="F30" s="354"/>
      <c r="G30" s="341">
        <f t="shared" si="2"/>
        <v>0</v>
      </c>
      <c r="H30" s="355"/>
      <c r="I30" s="346"/>
      <c r="J30" s="345"/>
      <c r="K30" s="346"/>
      <c r="L30" s="345"/>
      <c r="M30" s="346"/>
      <c r="N30" s="359">
        <f aca="true" t="shared" si="7" ref="N30:N93">D30+G30</f>
        <v>0</v>
      </c>
      <c r="O30" s="92"/>
    </row>
    <row r="31" spans="1:15" ht="38.25" customHeight="1" thickBot="1">
      <c r="A31" s="325" t="s">
        <v>133</v>
      </c>
      <c r="B31" s="380"/>
      <c r="C31" s="331" t="s">
        <v>134</v>
      </c>
      <c r="D31" s="352">
        <f>D32</f>
        <v>1138</v>
      </c>
      <c r="E31" s="353">
        <f>E32</f>
        <v>0</v>
      </c>
      <c r="F31" s="354">
        <f>F32</f>
        <v>0</v>
      </c>
      <c r="G31" s="341">
        <f t="shared" si="2"/>
        <v>0</v>
      </c>
      <c r="H31" s="355"/>
      <c r="I31" s="346"/>
      <c r="J31" s="345"/>
      <c r="K31" s="346"/>
      <c r="L31" s="345"/>
      <c r="M31" s="346"/>
      <c r="N31" s="359">
        <f t="shared" si="7"/>
        <v>1138</v>
      </c>
      <c r="O31" s="92"/>
    </row>
    <row r="32" spans="1:15" ht="41.25" customHeight="1" thickBot="1">
      <c r="A32" s="361" t="s">
        <v>135</v>
      </c>
      <c r="B32" s="357" t="s">
        <v>350</v>
      </c>
      <c r="C32" s="362" t="s">
        <v>136</v>
      </c>
      <c r="D32" s="352">
        <v>1138</v>
      </c>
      <c r="E32" s="353"/>
      <c r="F32" s="354"/>
      <c r="G32" s="341">
        <f t="shared" si="2"/>
        <v>0</v>
      </c>
      <c r="H32" s="355"/>
      <c r="I32" s="346"/>
      <c r="J32" s="345"/>
      <c r="K32" s="346"/>
      <c r="L32" s="345"/>
      <c r="M32" s="346"/>
      <c r="N32" s="359">
        <f t="shared" si="7"/>
        <v>1138</v>
      </c>
      <c r="O32" s="92"/>
    </row>
    <row r="33" spans="1:15" ht="31.5" customHeight="1" hidden="1" thickBot="1">
      <c r="A33" s="381" t="s">
        <v>137</v>
      </c>
      <c r="B33" s="382" t="s">
        <v>387</v>
      </c>
      <c r="C33" s="383" t="s">
        <v>138</v>
      </c>
      <c r="D33" s="352"/>
      <c r="E33" s="353">
        <v>0</v>
      </c>
      <c r="F33" s="354">
        <v>0</v>
      </c>
      <c r="G33" s="341">
        <f t="shared" si="2"/>
        <v>0</v>
      </c>
      <c r="H33" s="355"/>
      <c r="I33" s="346"/>
      <c r="J33" s="345"/>
      <c r="K33" s="346"/>
      <c r="L33" s="345"/>
      <c r="M33" s="346"/>
      <c r="N33" s="359">
        <f t="shared" si="7"/>
        <v>0</v>
      </c>
      <c r="O33" s="92"/>
    </row>
    <row r="34" spans="1:15" ht="82.5" customHeight="1" thickBot="1">
      <c r="A34" s="359" t="s">
        <v>139</v>
      </c>
      <c r="B34" s="380"/>
      <c r="C34" s="384" t="s">
        <v>140</v>
      </c>
      <c r="D34" s="352">
        <f>D35</f>
        <v>1066</v>
      </c>
      <c r="E34" s="353">
        <f>E35</f>
        <v>0</v>
      </c>
      <c r="F34" s="354">
        <f>F35</f>
        <v>0</v>
      </c>
      <c r="G34" s="341">
        <f t="shared" si="2"/>
        <v>0</v>
      </c>
      <c r="H34" s="355"/>
      <c r="I34" s="346"/>
      <c r="J34" s="345"/>
      <c r="K34" s="346"/>
      <c r="L34" s="345"/>
      <c r="M34" s="346"/>
      <c r="N34" s="359">
        <f t="shared" si="7"/>
        <v>1066</v>
      </c>
      <c r="O34" s="92"/>
    </row>
    <row r="35" spans="1:15" ht="75.75" customHeight="1" thickBot="1">
      <c r="A35" s="376" t="s">
        <v>141</v>
      </c>
      <c r="B35" s="356" t="s">
        <v>352</v>
      </c>
      <c r="C35" s="367" t="s">
        <v>142</v>
      </c>
      <c r="D35" s="352">
        <v>1066</v>
      </c>
      <c r="E35" s="353"/>
      <c r="F35" s="354"/>
      <c r="G35" s="341">
        <f t="shared" si="2"/>
        <v>0</v>
      </c>
      <c r="H35" s="355"/>
      <c r="I35" s="346"/>
      <c r="J35" s="345"/>
      <c r="K35" s="346"/>
      <c r="L35" s="345"/>
      <c r="M35" s="346"/>
      <c r="N35" s="359">
        <f t="shared" si="7"/>
        <v>1066</v>
      </c>
      <c r="O35" s="92"/>
    </row>
    <row r="36" spans="1:15" ht="24.75" customHeight="1" thickBot="1">
      <c r="A36" s="361"/>
      <c r="B36" s="357">
        <v>130000</v>
      </c>
      <c r="C36" s="367" t="s">
        <v>307</v>
      </c>
      <c r="D36" s="352">
        <f>D37+D39</f>
        <v>111</v>
      </c>
      <c r="E36" s="353">
        <v>0</v>
      </c>
      <c r="F36" s="354">
        <v>0</v>
      </c>
      <c r="G36" s="341">
        <f t="shared" si="2"/>
        <v>0</v>
      </c>
      <c r="H36" s="355">
        <v>0</v>
      </c>
      <c r="I36" s="346">
        <v>0</v>
      </c>
      <c r="J36" s="345">
        <v>0</v>
      </c>
      <c r="K36" s="346">
        <v>0</v>
      </c>
      <c r="L36" s="345">
        <v>0</v>
      </c>
      <c r="M36" s="346">
        <v>0</v>
      </c>
      <c r="N36" s="359">
        <f t="shared" si="7"/>
        <v>111</v>
      </c>
      <c r="O36" s="92"/>
    </row>
    <row r="37" spans="1:15" ht="20.25" customHeight="1" thickBot="1">
      <c r="A37" s="325" t="s">
        <v>143</v>
      </c>
      <c r="B37" s="345"/>
      <c r="C37" s="385" t="s">
        <v>144</v>
      </c>
      <c r="D37" s="352">
        <f>D38</f>
        <v>111</v>
      </c>
      <c r="E37" s="352">
        <f aca="true" t="shared" si="8" ref="E37:M37">E38</f>
        <v>0</v>
      </c>
      <c r="F37" s="352">
        <f t="shared" si="8"/>
        <v>0</v>
      </c>
      <c r="G37" s="352">
        <f t="shared" si="8"/>
        <v>0</v>
      </c>
      <c r="H37" s="352">
        <f t="shared" si="8"/>
        <v>0</v>
      </c>
      <c r="I37" s="352">
        <f t="shared" si="8"/>
        <v>0</v>
      </c>
      <c r="J37" s="352">
        <f t="shared" si="8"/>
        <v>0</v>
      </c>
      <c r="K37" s="352">
        <f t="shared" si="8"/>
        <v>0</v>
      </c>
      <c r="L37" s="352">
        <f t="shared" si="8"/>
        <v>0</v>
      </c>
      <c r="M37" s="352">
        <f t="shared" si="8"/>
        <v>0</v>
      </c>
      <c r="N37" s="363">
        <f t="shared" si="7"/>
        <v>111</v>
      </c>
      <c r="O37" s="92"/>
    </row>
    <row r="38" spans="1:15" ht="39.75" customHeight="1" thickBot="1">
      <c r="A38" s="371" t="s">
        <v>145</v>
      </c>
      <c r="B38" s="354" t="s">
        <v>146</v>
      </c>
      <c r="C38" s="372" t="s">
        <v>147</v>
      </c>
      <c r="D38" s="352">
        <v>111</v>
      </c>
      <c r="E38" s="353"/>
      <c r="F38" s="354">
        <v>0</v>
      </c>
      <c r="G38" s="341">
        <f t="shared" si="2"/>
        <v>0</v>
      </c>
      <c r="H38" s="355"/>
      <c r="I38" s="353"/>
      <c r="J38" s="354"/>
      <c r="K38" s="353"/>
      <c r="L38" s="354"/>
      <c r="M38" s="353"/>
      <c r="N38" s="363">
        <f t="shared" si="7"/>
        <v>111</v>
      </c>
      <c r="O38" s="92"/>
    </row>
    <row r="39" spans="1:15" ht="41.25" customHeight="1" hidden="1" thickBot="1">
      <c r="A39" s="347" t="s">
        <v>148</v>
      </c>
      <c r="B39" s="325"/>
      <c r="C39" s="349" t="s">
        <v>149</v>
      </c>
      <c r="D39" s="325">
        <f>D40+D41</f>
        <v>0</v>
      </c>
      <c r="E39" s="325">
        <f>SUM(E40:E41)</f>
        <v>0</v>
      </c>
      <c r="F39" s="325">
        <f>SUM(F40:F41)</f>
        <v>0</v>
      </c>
      <c r="G39" s="341">
        <f t="shared" si="2"/>
        <v>0</v>
      </c>
      <c r="H39" s="325">
        <f aca="true" t="shared" si="9" ref="H39:M39">SUM(H40:H41)</f>
        <v>0</v>
      </c>
      <c r="I39" s="325">
        <f t="shared" si="9"/>
        <v>0</v>
      </c>
      <c r="J39" s="325">
        <f t="shared" si="9"/>
        <v>0</v>
      </c>
      <c r="K39" s="325">
        <f t="shared" si="9"/>
        <v>0</v>
      </c>
      <c r="L39" s="325">
        <f t="shared" si="9"/>
        <v>0</v>
      </c>
      <c r="M39" s="325">
        <f t="shared" si="9"/>
        <v>0</v>
      </c>
      <c r="N39" s="325">
        <f t="shared" si="7"/>
        <v>0</v>
      </c>
      <c r="O39" s="92"/>
    </row>
    <row r="40" spans="1:15" ht="33.75" customHeight="1" hidden="1" thickBot="1">
      <c r="A40" s="361" t="s">
        <v>150</v>
      </c>
      <c r="B40" s="357">
        <v>130110</v>
      </c>
      <c r="C40" s="362" t="s">
        <v>151</v>
      </c>
      <c r="D40" s="357"/>
      <c r="E40" s="358"/>
      <c r="F40" s="357"/>
      <c r="G40" s="341">
        <f t="shared" si="2"/>
        <v>0</v>
      </c>
      <c r="H40" s="357"/>
      <c r="I40" s="358"/>
      <c r="J40" s="357"/>
      <c r="K40" s="358"/>
      <c r="L40" s="357"/>
      <c r="M40" s="358"/>
      <c r="N40" s="325">
        <f t="shared" si="7"/>
        <v>0</v>
      </c>
      <c r="O40" s="92"/>
    </row>
    <row r="41" spans="1:15" ht="57" hidden="1" thickBot="1">
      <c r="A41" s="347" t="s">
        <v>152</v>
      </c>
      <c r="B41" s="325">
        <v>130203</v>
      </c>
      <c r="C41" s="349" t="s">
        <v>153</v>
      </c>
      <c r="D41" s="325"/>
      <c r="E41" s="341"/>
      <c r="F41" s="325"/>
      <c r="G41" s="341">
        <f t="shared" si="2"/>
        <v>0</v>
      </c>
      <c r="H41" s="325"/>
      <c r="I41" s="341"/>
      <c r="J41" s="325"/>
      <c r="K41" s="341"/>
      <c r="L41" s="325"/>
      <c r="M41" s="341"/>
      <c r="N41" s="325">
        <f t="shared" si="7"/>
        <v>0</v>
      </c>
      <c r="O41" s="92"/>
    </row>
    <row r="42" spans="1:15" ht="38.25" hidden="1" thickBot="1">
      <c r="A42" s="347"/>
      <c r="B42" s="325">
        <v>210000</v>
      </c>
      <c r="C42" s="349" t="s">
        <v>154</v>
      </c>
      <c r="D42" s="325">
        <f>D43</f>
        <v>0</v>
      </c>
      <c r="E42" s="325">
        <f aca="true" t="shared" si="10" ref="E42:M42">E43</f>
        <v>0</v>
      </c>
      <c r="F42" s="325">
        <f t="shared" si="10"/>
        <v>0</v>
      </c>
      <c r="G42" s="325">
        <f t="shared" si="10"/>
        <v>0</v>
      </c>
      <c r="H42" s="325">
        <f t="shared" si="10"/>
        <v>0</v>
      </c>
      <c r="I42" s="325">
        <f t="shared" si="10"/>
        <v>0</v>
      </c>
      <c r="J42" s="325">
        <f t="shared" si="10"/>
        <v>0</v>
      </c>
      <c r="K42" s="325">
        <f t="shared" si="10"/>
        <v>0</v>
      </c>
      <c r="L42" s="325">
        <f t="shared" si="10"/>
        <v>0</v>
      </c>
      <c r="M42" s="325">
        <f t="shared" si="10"/>
        <v>0</v>
      </c>
      <c r="N42" s="325">
        <f t="shared" si="7"/>
        <v>0</v>
      </c>
      <c r="O42" s="92"/>
    </row>
    <row r="43" spans="1:15" ht="29.25" customHeight="1" hidden="1" thickBot="1">
      <c r="A43" s="386" t="s">
        <v>155</v>
      </c>
      <c r="B43" s="387">
        <v>210105</v>
      </c>
      <c r="C43" s="388" t="s">
        <v>389</v>
      </c>
      <c r="D43" s="325"/>
      <c r="E43" s="341">
        <v>0</v>
      </c>
      <c r="F43" s="325">
        <v>0</v>
      </c>
      <c r="G43" s="341">
        <f t="shared" si="2"/>
        <v>0</v>
      </c>
      <c r="H43" s="325"/>
      <c r="I43" s="341"/>
      <c r="J43" s="325"/>
      <c r="K43" s="341"/>
      <c r="L43" s="325"/>
      <c r="M43" s="341"/>
      <c r="N43" s="325">
        <f t="shared" si="7"/>
        <v>0</v>
      </c>
      <c r="O43" s="92"/>
    </row>
    <row r="44" spans="1:20" s="338" customFormat="1" ht="56.25" customHeight="1" thickBot="1">
      <c r="A44" s="480">
        <v>1000000</v>
      </c>
      <c r="B44" s="481"/>
      <c r="C44" s="482" t="s">
        <v>156</v>
      </c>
      <c r="D44" s="478">
        <f>D46+D47+D48+D49+D50+D51+D52</f>
        <v>34691</v>
      </c>
      <c r="E44" s="478">
        <f>E46+E47+E48+E49+E50+E51+E52</f>
        <v>0</v>
      </c>
      <c r="F44" s="478">
        <f>F46+F47+F48+F49+F50+F51+F52</f>
        <v>0</v>
      </c>
      <c r="G44" s="472">
        <f t="shared" si="2"/>
        <v>23970</v>
      </c>
      <c r="H44" s="478">
        <f>H46+H47+H48+H49+H50+H51+H52</f>
        <v>0</v>
      </c>
      <c r="I44" s="483">
        <f>I45</f>
        <v>0</v>
      </c>
      <c r="J44" s="481">
        <f>J45</f>
        <v>0</v>
      </c>
      <c r="K44" s="481">
        <f>K45</f>
        <v>23970</v>
      </c>
      <c r="L44" s="481">
        <f>L45</f>
        <v>0</v>
      </c>
      <c r="M44" s="481">
        <f>M45</f>
        <v>0</v>
      </c>
      <c r="N44" s="471">
        <f t="shared" si="7"/>
        <v>58661</v>
      </c>
      <c r="O44" s="336"/>
      <c r="P44" s="337"/>
      <c r="Q44" s="337"/>
      <c r="R44" s="337"/>
      <c r="S44" s="337"/>
      <c r="T44" s="337"/>
    </row>
    <row r="45" spans="1:15" ht="36.75" customHeight="1" thickBot="1">
      <c r="A45" s="347">
        <v>1010000</v>
      </c>
      <c r="B45" s="325"/>
      <c r="C45" s="389" t="s">
        <v>156</v>
      </c>
      <c r="D45" s="356">
        <f>D46+D47+D48+D49+D50+D51+D52</f>
        <v>34691</v>
      </c>
      <c r="E45" s="356">
        <f>E46+E47+E48+E49+E50+E51+E52</f>
        <v>0</v>
      </c>
      <c r="F45" s="356">
        <f>F46+F47+F48+F49+F50+F51+F52</f>
        <v>0</v>
      </c>
      <c r="G45" s="341">
        <f t="shared" si="2"/>
        <v>23970</v>
      </c>
      <c r="H45" s="356">
        <f aca="true" t="shared" si="11" ref="H45:M45">SUM(H46:H52)</f>
        <v>0</v>
      </c>
      <c r="I45" s="325">
        <f t="shared" si="11"/>
        <v>0</v>
      </c>
      <c r="J45" s="325">
        <f t="shared" si="11"/>
        <v>0</v>
      </c>
      <c r="K45" s="325">
        <f t="shared" si="11"/>
        <v>23970</v>
      </c>
      <c r="L45" s="325">
        <f t="shared" si="11"/>
        <v>0</v>
      </c>
      <c r="M45" s="325">
        <f t="shared" si="11"/>
        <v>0</v>
      </c>
      <c r="N45" s="325">
        <f t="shared" si="7"/>
        <v>58661</v>
      </c>
      <c r="O45" s="92"/>
    </row>
    <row r="46" spans="1:15" ht="57.75" customHeight="1" thickBot="1">
      <c r="A46" s="361">
        <v>1011020</v>
      </c>
      <c r="B46" s="361" t="s">
        <v>397</v>
      </c>
      <c r="C46" s="373" t="s">
        <v>157</v>
      </c>
      <c r="D46" s="445">
        <v>27241</v>
      </c>
      <c r="E46" s="442"/>
      <c r="F46" s="442"/>
      <c r="G46" s="341">
        <f t="shared" si="2"/>
        <v>23970</v>
      </c>
      <c r="H46" s="357"/>
      <c r="I46" s="358"/>
      <c r="J46" s="357"/>
      <c r="K46" s="358">
        <v>23970</v>
      </c>
      <c r="L46" s="357"/>
      <c r="M46" s="358"/>
      <c r="N46" s="325">
        <f t="shared" si="7"/>
        <v>51211</v>
      </c>
      <c r="O46" s="92"/>
    </row>
    <row r="47" spans="1:15" ht="41.25" customHeight="1" thickBot="1">
      <c r="A47" s="347">
        <v>1011100</v>
      </c>
      <c r="B47" s="325" t="s">
        <v>339</v>
      </c>
      <c r="C47" s="390" t="s">
        <v>158</v>
      </c>
      <c r="D47" s="445">
        <v>80</v>
      </c>
      <c r="E47" s="442"/>
      <c r="F47" s="442"/>
      <c r="G47" s="341">
        <f t="shared" si="2"/>
        <v>0</v>
      </c>
      <c r="H47" s="325"/>
      <c r="I47" s="341"/>
      <c r="J47" s="325"/>
      <c r="K47" s="341"/>
      <c r="L47" s="325"/>
      <c r="M47" s="341"/>
      <c r="N47" s="325">
        <f t="shared" si="7"/>
        <v>80</v>
      </c>
      <c r="O47" s="92"/>
    </row>
    <row r="48" spans="1:15" ht="57" thickBot="1">
      <c r="A48" s="361">
        <v>1011170</v>
      </c>
      <c r="B48" s="357" t="s">
        <v>343</v>
      </c>
      <c r="C48" s="362" t="s">
        <v>159</v>
      </c>
      <c r="D48" s="445">
        <v>480</v>
      </c>
      <c r="E48" s="442"/>
      <c r="F48" s="442"/>
      <c r="G48" s="341">
        <f t="shared" si="2"/>
        <v>0</v>
      </c>
      <c r="H48" s="357"/>
      <c r="I48" s="358"/>
      <c r="J48" s="357"/>
      <c r="K48" s="358"/>
      <c r="L48" s="357"/>
      <c r="M48" s="358"/>
      <c r="N48" s="325">
        <f t="shared" si="7"/>
        <v>480</v>
      </c>
      <c r="O48" s="92"/>
    </row>
    <row r="49" spans="1:15" ht="31.5" customHeight="1" thickBot="1">
      <c r="A49" s="347">
        <v>1011190</v>
      </c>
      <c r="B49" s="325" t="s">
        <v>342</v>
      </c>
      <c r="C49" s="341" t="s">
        <v>160</v>
      </c>
      <c r="D49" s="445">
        <v>6690</v>
      </c>
      <c r="E49" s="442"/>
      <c r="F49" s="442"/>
      <c r="G49" s="341">
        <f t="shared" si="2"/>
        <v>0</v>
      </c>
      <c r="H49" s="325"/>
      <c r="I49" s="341"/>
      <c r="J49" s="325"/>
      <c r="K49" s="341"/>
      <c r="L49" s="325"/>
      <c r="M49" s="341"/>
      <c r="N49" s="325">
        <f t="shared" si="7"/>
        <v>6690</v>
      </c>
      <c r="O49" s="92"/>
    </row>
    <row r="50" spans="1:15" ht="33" customHeight="1" thickBot="1">
      <c r="A50" s="361">
        <v>1011200</v>
      </c>
      <c r="B50" s="357" t="s">
        <v>341</v>
      </c>
      <c r="C50" s="362" t="s">
        <v>161</v>
      </c>
      <c r="D50" s="445">
        <v>200</v>
      </c>
      <c r="E50" s="442"/>
      <c r="F50" s="442"/>
      <c r="G50" s="341">
        <f t="shared" si="2"/>
        <v>0</v>
      </c>
      <c r="H50" s="357"/>
      <c r="I50" s="358"/>
      <c r="J50" s="357"/>
      <c r="K50" s="358"/>
      <c r="L50" s="357"/>
      <c r="M50" s="358"/>
      <c r="N50" s="325">
        <f t="shared" si="7"/>
        <v>200</v>
      </c>
      <c r="O50" s="92"/>
    </row>
    <row r="51" spans="1:15" ht="16.5" customHeight="1" hidden="1" thickBot="1">
      <c r="A51" s="347">
        <v>1011210</v>
      </c>
      <c r="B51" s="325" t="s">
        <v>340</v>
      </c>
      <c r="C51" s="341" t="s">
        <v>162</v>
      </c>
      <c r="D51" s="445"/>
      <c r="E51" s="442"/>
      <c r="F51" s="442"/>
      <c r="G51" s="341">
        <f t="shared" si="2"/>
        <v>0</v>
      </c>
      <c r="H51" s="325"/>
      <c r="I51" s="341"/>
      <c r="J51" s="325"/>
      <c r="K51" s="341"/>
      <c r="L51" s="325"/>
      <c r="M51" s="341"/>
      <c r="N51" s="325">
        <f t="shared" si="7"/>
        <v>0</v>
      </c>
      <c r="O51" s="92"/>
    </row>
    <row r="52" spans="1:15" ht="52.5" customHeight="1" hidden="1" thickBot="1">
      <c r="A52" s="376">
        <v>1011260</v>
      </c>
      <c r="B52" s="356" t="s">
        <v>406</v>
      </c>
      <c r="C52" s="367" t="s">
        <v>163</v>
      </c>
      <c r="D52" s="445"/>
      <c r="E52" s="442"/>
      <c r="F52" s="442"/>
      <c r="G52" s="341">
        <f t="shared" si="2"/>
        <v>0</v>
      </c>
      <c r="H52" s="356"/>
      <c r="I52" s="343"/>
      <c r="J52" s="356"/>
      <c r="K52" s="343"/>
      <c r="L52" s="356"/>
      <c r="M52" s="343"/>
      <c r="N52" s="325">
        <f t="shared" si="7"/>
        <v>0</v>
      </c>
      <c r="O52" s="92"/>
    </row>
    <row r="53" spans="1:15" ht="70.5" customHeight="1" hidden="1" thickBot="1">
      <c r="A53" s="391">
        <v>1510000</v>
      </c>
      <c r="B53" s="392"/>
      <c r="C53" s="365" t="s">
        <v>164</v>
      </c>
      <c r="D53" s="446">
        <f>D54+D56+D63+D70+D75+D85+D87+D89+D92</f>
        <v>0</v>
      </c>
      <c r="E53" s="447"/>
      <c r="F53" s="447"/>
      <c r="G53" s="335">
        <f t="shared" si="2"/>
        <v>0</v>
      </c>
      <c r="H53" s="392">
        <v>0</v>
      </c>
      <c r="I53" s="392">
        <v>0</v>
      </c>
      <c r="J53" s="392">
        <v>0</v>
      </c>
      <c r="K53" s="392"/>
      <c r="L53" s="392"/>
      <c r="M53" s="393"/>
      <c r="N53" s="394">
        <f t="shared" si="7"/>
        <v>0</v>
      </c>
      <c r="O53" s="92"/>
    </row>
    <row r="54" spans="1:15" ht="23.25" customHeight="1" hidden="1" thickBot="1">
      <c r="A54" s="395"/>
      <c r="B54" s="354" t="s">
        <v>49</v>
      </c>
      <c r="C54" s="331" t="s">
        <v>50</v>
      </c>
      <c r="D54" s="396"/>
      <c r="E54" s="343">
        <v>0</v>
      </c>
      <c r="F54" s="356">
        <v>0</v>
      </c>
      <c r="G54" s="341">
        <f t="shared" si="2"/>
        <v>0</v>
      </c>
      <c r="H54" s="356"/>
      <c r="I54" s="343"/>
      <c r="J54" s="356"/>
      <c r="K54" s="343"/>
      <c r="L54" s="356"/>
      <c r="M54" s="343"/>
      <c r="N54" s="363">
        <f t="shared" si="7"/>
        <v>0</v>
      </c>
      <c r="O54" s="92"/>
    </row>
    <row r="55" spans="1:15" ht="95.25" customHeight="1" hidden="1" thickBot="1">
      <c r="A55" s="361">
        <v>1511070</v>
      </c>
      <c r="B55" s="357" t="s">
        <v>412</v>
      </c>
      <c r="C55" s="362" t="s">
        <v>165</v>
      </c>
      <c r="D55" s="357"/>
      <c r="E55" s="358">
        <v>0</v>
      </c>
      <c r="F55" s="357">
        <v>0</v>
      </c>
      <c r="G55" s="341">
        <f t="shared" si="2"/>
        <v>0</v>
      </c>
      <c r="H55" s="357"/>
      <c r="I55" s="358"/>
      <c r="J55" s="357"/>
      <c r="K55" s="358"/>
      <c r="L55" s="357"/>
      <c r="M55" s="358"/>
      <c r="N55" s="363">
        <f t="shared" si="7"/>
        <v>0</v>
      </c>
      <c r="O55" s="92"/>
    </row>
    <row r="56" spans="1:15" ht="101.25" customHeight="1" hidden="1" thickBot="1">
      <c r="A56" s="395">
        <v>1513010</v>
      </c>
      <c r="B56" s="354"/>
      <c r="C56" s="397" t="s">
        <v>166</v>
      </c>
      <c r="D56" s="354">
        <f>SUM(D57:D62)</f>
        <v>0</v>
      </c>
      <c r="E56" s="353">
        <v>0</v>
      </c>
      <c r="F56" s="354">
        <v>0</v>
      </c>
      <c r="G56" s="341">
        <f t="shared" si="2"/>
        <v>0</v>
      </c>
      <c r="H56" s="354"/>
      <c r="I56" s="353"/>
      <c r="J56" s="354"/>
      <c r="K56" s="353"/>
      <c r="L56" s="354"/>
      <c r="M56" s="353"/>
      <c r="N56" s="355">
        <f t="shared" si="7"/>
        <v>0</v>
      </c>
      <c r="O56" s="92"/>
    </row>
    <row r="57" spans="1:15" ht="129" customHeight="1" hidden="1" thickBot="1">
      <c r="A57" s="350">
        <v>1513011</v>
      </c>
      <c r="B57" s="345" t="s">
        <v>167</v>
      </c>
      <c r="C57" s="398" t="s">
        <v>168</v>
      </c>
      <c r="D57" s="448"/>
      <c r="E57" s="346">
        <v>0</v>
      </c>
      <c r="F57" s="345">
        <v>0</v>
      </c>
      <c r="G57" s="341">
        <f t="shared" si="2"/>
        <v>0</v>
      </c>
      <c r="H57" s="345"/>
      <c r="I57" s="346"/>
      <c r="J57" s="345"/>
      <c r="K57" s="346"/>
      <c r="L57" s="345"/>
      <c r="M57" s="346"/>
      <c r="N57" s="345">
        <f t="shared" si="7"/>
        <v>0</v>
      </c>
      <c r="O57" s="92"/>
    </row>
    <row r="58" spans="1:15" ht="224.25" customHeight="1" hidden="1" thickBot="1">
      <c r="A58" s="395">
        <v>1513012</v>
      </c>
      <c r="B58" s="354" t="s">
        <v>416</v>
      </c>
      <c r="C58" s="399" t="s">
        <v>169</v>
      </c>
      <c r="D58" s="354"/>
      <c r="E58" s="353">
        <v>0</v>
      </c>
      <c r="F58" s="354">
        <v>0</v>
      </c>
      <c r="G58" s="341">
        <f t="shared" si="2"/>
        <v>0</v>
      </c>
      <c r="H58" s="354"/>
      <c r="I58" s="353"/>
      <c r="J58" s="354"/>
      <c r="K58" s="353"/>
      <c r="L58" s="354"/>
      <c r="M58" s="353"/>
      <c r="N58" s="355">
        <f t="shared" si="7"/>
        <v>0</v>
      </c>
      <c r="O58" s="92"/>
    </row>
    <row r="59" spans="1:15" ht="78" customHeight="1" hidden="1" thickBot="1">
      <c r="A59" s="347">
        <v>1513013</v>
      </c>
      <c r="B59" s="325" t="s">
        <v>4</v>
      </c>
      <c r="C59" s="400" t="s">
        <v>170</v>
      </c>
      <c r="D59" s="325"/>
      <c r="E59" s="341"/>
      <c r="F59" s="325">
        <v>0</v>
      </c>
      <c r="G59" s="341">
        <f t="shared" si="2"/>
        <v>0</v>
      </c>
      <c r="H59" s="325"/>
      <c r="I59" s="341"/>
      <c r="J59" s="325"/>
      <c r="K59" s="341"/>
      <c r="L59" s="325"/>
      <c r="M59" s="341"/>
      <c r="N59" s="325">
        <f t="shared" si="7"/>
        <v>0</v>
      </c>
      <c r="O59" s="92"/>
    </row>
    <row r="60" spans="1:15" ht="105.75" customHeight="1" hidden="1" thickBot="1">
      <c r="A60" s="395">
        <v>1513014</v>
      </c>
      <c r="B60" s="354" t="s">
        <v>7</v>
      </c>
      <c r="C60" s="401" t="s">
        <v>171</v>
      </c>
      <c r="D60" s="354"/>
      <c r="E60" s="353"/>
      <c r="F60" s="354">
        <v>0</v>
      </c>
      <c r="G60" s="341">
        <f t="shared" si="2"/>
        <v>0</v>
      </c>
      <c r="H60" s="354"/>
      <c r="I60" s="353"/>
      <c r="J60" s="354"/>
      <c r="K60" s="353"/>
      <c r="L60" s="354"/>
      <c r="M60" s="353"/>
      <c r="N60" s="355">
        <f t="shared" si="7"/>
        <v>0</v>
      </c>
      <c r="O60" s="92"/>
    </row>
    <row r="61" spans="1:15" ht="30.75" customHeight="1" hidden="1" thickBot="1">
      <c r="A61" s="347">
        <v>1513015</v>
      </c>
      <c r="B61" s="325" t="s">
        <v>12</v>
      </c>
      <c r="C61" s="349" t="s">
        <v>172</v>
      </c>
      <c r="D61" s="325"/>
      <c r="E61" s="341"/>
      <c r="F61" s="325">
        <v>0</v>
      </c>
      <c r="G61" s="341">
        <f t="shared" si="2"/>
        <v>0</v>
      </c>
      <c r="H61" s="325"/>
      <c r="I61" s="341"/>
      <c r="J61" s="325"/>
      <c r="K61" s="341"/>
      <c r="L61" s="325"/>
      <c r="M61" s="341"/>
      <c r="N61" s="325">
        <f t="shared" si="7"/>
        <v>0</v>
      </c>
      <c r="O61" s="92"/>
    </row>
    <row r="62" spans="1:15" ht="57" customHeight="1" hidden="1" thickBot="1">
      <c r="A62" s="350">
        <v>1513016</v>
      </c>
      <c r="B62" s="345" t="s">
        <v>23</v>
      </c>
      <c r="C62" s="402" t="s">
        <v>173</v>
      </c>
      <c r="D62" s="345"/>
      <c r="E62" s="346"/>
      <c r="F62" s="345"/>
      <c r="G62" s="341">
        <f t="shared" si="2"/>
        <v>0</v>
      </c>
      <c r="H62" s="345"/>
      <c r="I62" s="346"/>
      <c r="J62" s="345"/>
      <c r="K62" s="346"/>
      <c r="L62" s="345"/>
      <c r="M62" s="346"/>
      <c r="N62" s="345">
        <f t="shared" si="7"/>
        <v>0</v>
      </c>
      <c r="O62" s="92"/>
    </row>
    <row r="63" spans="1:15" ht="75" customHeight="1" hidden="1" thickBot="1">
      <c r="A63" s="395">
        <v>1513020</v>
      </c>
      <c r="B63" s="354"/>
      <c r="C63" s="399" t="s">
        <v>174</v>
      </c>
      <c r="D63" s="354">
        <f>SUM(D64:D69)</f>
        <v>0</v>
      </c>
      <c r="E63" s="353">
        <v>0</v>
      </c>
      <c r="F63" s="354">
        <v>0</v>
      </c>
      <c r="G63" s="341">
        <f t="shared" si="2"/>
        <v>0</v>
      </c>
      <c r="H63" s="354"/>
      <c r="I63" s="353"/>
      <c r="J63" s="354"/>
      <c r="K63" s="353"/>
      <c r="L63" s="354"/>
      <c r="M63" s="353"/>
      <c r="N63" s="355">
        <f t="shared" si="7"/>
        <v>0</v>
      </c>
      <c r="O63" s="92"/>
    </row>
    <row r="64" spans="1:15" ht="56.25" customHeight="1" hidden="1" thickBot="1">
      <c r="A64" s="361">
        <v>1513021</v>
      </c>
      <c r="B64" s="357" t="s">
        <v>414</v>
      </c>
      <c r="C64" s="404" t="s">
        <v>175</v>
      </c>
      <c r="D64" s="357"/>
      <c r="E64" s="358">
        <v>0</v>
      </c>
      <c r="F64" s="357">
        <v>0</v>
      </c>
      <c r="G64" s="341">
        <f t="shared" si="2"/>
        <v>0</v>
      </c>
      <c r="H64" s="357"/>
      <c r="I64" s="358"/>
      <c r="J64" s="357"/>
      <c r="K64" s="358"/>
      <c r="L64" s="357"/>
      <c r="M64" s="358"/>
      <c r="N64" s="363">
        <f t="shared" si="7"/>
        <v>0</v>
      </c>
      <c r="O64" s="92"/>
    </row>
    <row r="65" spans="1:15" ht="164.25" customHeight="1" hidden="1" thickBot="1">
      <c r="A65" s="347">
        <v>1513022</v>
      </c>
      <c r="B65" s="325" t="s">
        <v>1</v>
      </c>
      <c r="C65" s="405" t="s">
        <v>176</v>
      </c>
      <c r="D65" s="406"/>
      <c r="E65" s="341"/>
      <c r="F65" s="325"/>
      <c r="G65" s="341">
        <f t="shared" si="2"/>
        <v>0</v>
      </c>
      <c r="H65" s="325"/>
      <c r="I65" s="341"/>
      <c r="J65" s="325"/>
      <c r="K65" s="341"/>
      <c r="L65" s="325"/>
      <c r="M65" s="341"/>
      <c r="N65" s="325">
        <f t="shared" si="7"/>
        <v>0</v>
      </c>
      <c r="O65" s="92"/>
    </row>
    <row r="66" spans="1:15" ht="164.25" customHeight="1" hidden="1" thickBot="1">
      <c r="A66" s="361">
        <v>1513023</v>
      </c>
      <c r="B66" s="357" t="s">
        <v>5</v>
      </c>
      <c r="C66" s="407" t="s">
        <v>177</v>
      </c>
      <c r="D66" s="369"/>
      <c r="E66" s="358"/>
      <c r="F66" s="357"/>
      <c r="G66" s="341">
        <f t="shared" si="2"/>
        <v>0</v>
      </c>
      <c r="H66" s="357"/>
      <c r="I66" s="358"/>
      <c r="J66" s="357"/>
      <c r="K66" s="358"/>
      <c r="L66" s="357"/>
      <c r="M66" s="358"/>
      <c r="N66" s="357">
        <f t="shared" si="7"/>
        <v>0</v>
      </c>
      <c r="O66" s="92"/>
    </row>
    <row r="67" spans="1:15" ht="102.75" customHeight="1" hidden="1" thickBot="1">
      <c r="A67" s="395">
        <v>1513024</v>
      </c>
      <c r="B67" s="359" t="s">
        <v>9</v>
      </c>
      <c r="C67" s="397" t="s">
        <v>178</v>
      </c>
      <c r="D67" s="408"/>
      <c r="E67" s="353"/>
      <c r="F67" s="354"/>
      <c r="G67" s="341">
        <f t="shared" si="2"/>
        <v>0</v>
      </c>
      <c r="H67" s="354"/>
      <c r="I67" s="353"/>
      <c r="J67" s="354"/>
      <c r="K67" s="353"/>
      <c r="L67" s="354"/>
      <c r="M67" s="353"/>
      <c r="N67" s="355">
        <f t="shared" si="7"/>
        <v>0</v>
      </c>
      <c r="O67" s="92"/>
    </row>
    <row r="68" spans="1:15" ht="26.25" customHeight="1" hidden="1" thickBot="1">
      <c r="A68" s="359">
        <v>1513025</v>
      </c>
      <c r="B68" s="359" t="s">
        <v>13</v>
      </c>
      <c r="C68" s="409" t="s">
        <v>179</v>
      </c>
      <c r="D68" s="352"/>
      <c r="E68" s="353"/>
      <c r="F68" s="354"/>
      <c r="G68" s="341">
        <f t="shared" si="2"/>
        <v>0</v>
      </c>
      <c r="H68" s="354"/>
      <c r="I68" s="353"/>
      <c r="J68" s="354"/>
      <c r="K68" s="353"/>
      <c r="L68" s="354"/>
      <c r="M68" s="353"/>
      <c r="N68" s="355">
        <f t="shared" si="7"/>
        <v>0</v>
      </c>
      <c r="O68" s="92"/>
    </row>
    <row r="69" spans="1:15" ht="93" customHeight="1" hidden="1" thickBot="1">
      <c r="A69" s="410">
        <v>1513026</v>
      </c>
      <c r="B69" s="411" t="s">
        <v>24</v>
      </c>
      <c r="C69" s="412" t="s">
        <v>180</v>
      </c>
      <c r="D69" s="413"/>
      <c r="E69" s="346"/>
      <c r="F69" s="345"/>
      <c r="G69" s="341">
        <f t="shared" si="2"/>
        <v>0</v>
      </c>
      <c r="H69" s="345"/>
      <c r="I69" s="346"/>
      <c r="J69" s="345"/>
      <c r="K69" s="346"/>
      <c r="L69" s="345"/>
      <c r="M69" s="346"/>
      <c r="N69" s="345">
        <f t="shared" si="7"/>
        <v>0</v>
      </c>
      <c r="O69" s="92"/>
    </row>
    <row r="70" spans="1:15" ht="121.5" customHeight="1" hidden="1" thickBot="1">
      <c r="A70" s="350">
        <v>1513030</v>
      </c>
      <c r="B70" s="350"/>
      <c r="C70" s="414" t="s">
        <v>181</v>
      </c>
      <c r="D70" s="415">
        <f>SUM(D71:D74)</f>
        <v>0</v>
      </c>
      <c r="E70" s="416">
        <v>0</v>
      </c>
      <c r="F70" s="411">
        <v>0</v>
      </c>
      <c r="G70" s="341">
        <f t="shared" si="2"/>
        <v>0</v>
      </c>
      <c r="H70" s="411"/>
      <c r="I70" s="416"/>
      <c r="J70" s="411"/>
      <c r="K70" s="416"/>
      <c r="L70" s="411"/>
      <c r="M70" s="416"/>
      <c r="N70" s="417">
        <f t="shared" si="7"/>
        <v>0</v>
      </c>
      <c r="O70" s="92"/>
    </row>
    <row r="71" spans="1:15" ht="96" customHeight="1" hidden="1" thickBot="1">
      <c r="A71" s="395">
        <v>1513031</v>
      </c>
      <c r="B71" s="354" t="s">
        <v>415</v>
      </c>
      <c r="C71" s="418" t="s">
        <v>182</v>
      </c>
      <c r="D71" s="360"/>
      <c r="E71" s="353"/>
      <c r="F71" s="354"/>
      <c r="G71" s="341">
        <f t="shared" si="2"/>
        <v>0</v>
      </c>
      <c r="H71" s="354"/>
      <c r="I71" s="353"/>
      <c r="J71" s="354"/>
      <c r="K71" s="353"/>
      <c r="L71" s="354"/>
      <c r="M71" s="353"/>
      <c r="N71" s="355">
        <f t="shared" si="7"/>
        <v>0</v>
      </c>
      <c r="O71" s="92"/>
    </row>
    <row r="72" spans="1:15" ht="113.25" hidden="1" thickBot="1">
      <c r="A72" s="395">
        <v>1513033</v>
      </c>
      <c r="B72" s="354" t="s">
        <v>6</v>
      </c>
      <c r="C72" s="419" t="s">
        <v>183</v>
      </c>
      <c r="D72" s="378"/>
      <c r="E72" s="358"/>
      <c r="F72" s="357"/>
      <c r="G72" s="341">
        <f t="shared" si="2"/>
        <v>0</v>
      </c>
      <c r="H72" s="357">
        <v>0</v>
      </c>
      <c r="I72" s="358">
        <v>0</v>
      </c>
      <c r="J72" s="357">
        <v>0</v>
      </c>
      <c r="K72" s="358">
        <v>0</v>
      </c>
      <c r="L72" s="357">
        <v>0</v>
      </c>
      <c r="M72" s="358">
        <v>0</v>
      </c>
      <c r="N72" s="363">
        <f t="shared" si="7"/>
        <v>0</v>
      </c>
      <c r="O72" s="92"/>
    </row>
    <row r="73" spans="1:15" ht="38.25" hidden="1" thickBot="1">
      <c r="A73" s="395">
        <v>1513034</v>
      </c>
      <c r="B73" s="354" t="s">
        <v>11</v>
      </c>
      <c r="C73" s="419" t="s">
        <v>184</v>
      </c>
      <c r="D73" s="352"/>
      <c r="E73" s="353"/>
      <c r="F73" s="354"/>
      <c r="G73" s="341">
        <f t="shared" si="2"/>
        <v>0</v>
      </c>
      <c r="H73" s="354"/>
      <c r="I73" s="353"/>
      <c r="J73" s="354"/>
      <c r="K73" s="353"/>
      <c r="L73" s="354"/>
      <c r="M73" s="420"/>
      <c r="N73" s="421">
        <f t="shared" si="7"/>
        <v>0</v>
      </c>
      <c r="O73" s="92"/>
    </row>
    <row r="74" spans="1:15" ht="60.75" customHeight="1" hidden="1" thickBot="1">
      <c r="A74" s="361">
        <v>1513037</v>
      </c>
      <c r="B74" s="357">
        <v>170302</v>
      </c>
      <c r="C74" s="404" t="s">
        <v>185</v>
      </c>
      <c r="D74" s="345"/>
      <c r="E74" s="345"/>
      <c r="F74" s="345"/>
      <c r="G74" s="341">
        <f aca="true" t="shared" si="12" ref="G74:G107">H74+K74</f>
        <v>0</v>
      </c>
      <c r="H74" s="345"/>
      <c r="I74" s="345"/>
      <c r="J74" s="345"/>
      <c r="K74" s="345"/>
      <c r="L74" s="345"/>
      <c r="M74" s="345"/>
      <c r="N74" s="345">
        <f t="shared" si="7"/>
        <v>0</v>
      </c>
      <c r="O74" s="92"/>
    </row>
    <row r="75" spans="1:15" ht="84.75" customHeight="1" hidden="1" thickBot="1">
      <c r="A75" s="395">
        <v>1513040</v>
      </c>
      <c r="B75" s="403"/>
      <c r="C75" s="385" t="s">
        <v>186</v>
      </c>
      <c r="D75" s="408">
        <f>SUM(D76:D84)</f>
        <v>0</v>
      </c>
      <c r="E75" s="353">
        <v>0</v>
      </c>
      <c r="F75" s="354">
        <v>0</v>
      </c>
      <c r="G75" s="341">
        <f t="shared" si="12"/>
        <v>0</v>
      </c>
      <c r="H75" s="354"/>
      <c r="I75" s="353"/>
      <c r="J75" s="354"/>
      <c r="K75" s="353"/>
      <c r="L75" s="354"/>
      <c r="M75" s="353"/>
      <c r="N75" s="355">
        <f t="shared" si="7"/>
        <v>0</v>
      </c>
      <c r="O75" s="92"/>
    </row>
    <row r="76" spans="1:15" ht="45.75" customHeight="1" hidden="1" thickBot="1">
      <c r="A76" s="422">
        <v>1513041</v>
      </c>
      <c r="B76" s="422" t="s">
        <v>14</v>
      </c>
      <c r="C76" s="423" t="s">
        <v>187</v>
      </c>
      <c r="D76" s="378"/>
      <c r="E76" s="358"/>
      <c r="F76" s="357"/>
      <c r="G76" s="341">
        <f t="shared" si="12"/>
        <v>0</v>
      </c>
      <c r="H76" s="357"/>
      <c r="I76" s="358"/>
      <c r="J76" s="357"/>
      <c r="K76" s="358"/>
      <c r="L76" s="357"/>
      <c r="M76" s="358"/>
      <c r="N76" s="363">
        <f t="shared" si="7"/>
        <v>0</v>
      </c>
      <c r="O76" s="92"/>
    </row>
    <row r="77" spans="1:15" ht="57" hidden="1" thickBot="1">
      <c r="A77" s="361">
        <v>1513042</v>
      </c>
      <c r="B77" s="361" t="s">
        <v>15</v>
      </c>
      <c r="C77" s="373" t="s">
        <v>188</v>
      </c>
      <c r="D77" s="421"/>
      <c r="E77" s="341"/>
      <c r="F77" s="325"/>
      <c r="G77" s="341">
        <f t="shared" si="12"/>
        <v>0</v>
      </c>
      <c r="H77" s="325"/>
      <c r="I77" s="341"/>
      <c r="J77" s="325"/>
      <c r="K77" s="341"/>
      <c r="L77" s="325"/>
      <c r="M77" s="341"/>
      <c r="N77" s="325">
        <f t="shared" si="7"/>
        <v>0</v>
      </c>
      <c r="O77" s="92"/>
    </row>
    <row r="78" spans="1:15" ht="19.5" customHeight="1" hidden="1" thickBot="1">
      <c r="A78" s="347">
        <v>1513043</v>
      </c>
      <c r="B78" s="347" t="s">
        <v>16</v>
      </c>
      <c r="C78" s="359" t="s">
        <v>189</v>
      </c>
      <c r="D78" s="378"/>
      <c r="E78" s="358"/>
      <c r="F78" s="357"/>
      <c r="G78" s="341">
        <f t="shared" si="12"/>
        <v>0</v>
      </c>
      <c r="H78" s="357"/>
      <c r="I78" s="358"/>
      <c r="J78" s="357"/>
      <c r="K78" s="358"/>
      <c r="L78" s="357"/>
      <c r="M78" s="358"/>
      <c r="N78" s="325">
        <f t="shared" si="7"/>
        <v>0</v>
      </c>
      <c r="O78" s="92"/>
    </row>
    <row r="79" spans="1:15" ht="38.25" hidden="1" thickBot="1">
      <c r="A79" s="361">
        <v>1513044</v>
      </c>
      <c r="B79" s="361" t="s">
        <v>17</v>
      </c>
      <c r="C79" s="424" t="s">
        <v>190</v>
      </c>
      <c r="D79" s="421"/>
      <c r="E79" s="341"/>
      <c r="F79" s="325"/>
      <c r="G79" s="341">
        <f t="shared" si="12"/>
        <v>0</v>
      </c>
      <c r="H79" s="325"/>
      <c r="I79" s="341"/>
      <c r="J79" s="325"/>
      <c r="K79" s="341"/>
      <c r="L79" s="325"/>
      <c r="M79" s="341"/>
      <c r="N79" s="325">
        <f t="shared" si="7"/>
        <v>0</v>
      </c>
      <c r="O79" s="92"/>
    </row>
    <row r="80" spans="1:15" ht="22.5" customHeight="1" hidden="1" thickBot="1">
      <c r="A80" s="347">
        <v>1513045</v>
      </c>
      <c r="B80" s="347" t="s">
        <v>18</v>
      </c>
      <c r="C80" s="424" t="s">
        <v>191</v>
      </c>
      <c r="D80" s="378"/>
      <c r="E80" s="358"/>
      <c r="F80" s="357"/>
      <c r="G80" s="341">
        <f t="shared" si="12"/>
        <v>0</v>
      </c>
      <c r="H80" s="357"/>
      <c r="I80" s="358"/>
      <c r="J80" s="357"/>
      <c r="K80" s="358"/>
      <c r="L80" s="357"/>
      <c r="M80" s="358"/>
      <c r="N80" s="325">
        <f t="shared" si="7"/>
        <v>0</v>
      </c>
      <c r="O80" s="92"/>
    </row>
    <row r="81" spans="1:15" ht="27.75" customHeight="1" hidden="1" thickBot="1">
      <c r="A81" s="361">
        <v>1513046</v>
      </c>
      <c r="B81" s="361" t="s">
        <v>19</v>
      </c>
      <c r="C81" s="424" t="s">
        <v>199</v>
      </c>
      <c r="D81" s="421"/>
      <c r="E81" s="341"/>
      <c r="F81" s="325"/>
      <c r="G81" s="341">
        <f t="shared" si="12"/>
        <v>0</v>
      </c>
      <c r="H81" s="325"/>
      <c r="I81" s="341"/>
      <c r="J81" s="325"/>
      <c r="K81" s="341"/>
      <c r="L81" s="325"/>
      <c r="M81" s="341"/>
      <c r="N81" s="325">
        <f t="shared" si="7"/>
        <v>0</v>
      </c>
      <c r="O81" s="92"/>
    </row>
    <row r="82" spans="1:15" ht="23.25" customHeight="1" hidden="1" thickBot="1">
      <c r="A82" s="350">
        <v>1513047</v>
      </c>
      <c r="B82" s="345" t="s">
        <v>20</v>
      </c>
      <c r="C82" s="404" t="s">
        <v>200</v>
      </c>
      <c r="D82" s="357"/>
      <c r="E82" s="358"/>
      <c r="F82" s="357"/>
      <c r="G82" s="341">
        <f t="shared" si="12"/>
        <v>0</v>
      </c>
      <c r="H82" s="357"/>
      <c r="I82" s="358"/>
      <c r="J82" s="357"/>
      <c r="K82" s="358"/>
      <c r="L82" s="357"/>
      <c r="M82" s="358"/>
      <c r="N82" s="325">
        <f t="shared" si="7"/>
        <v>0</v>
      </c>
      <c r="O82" s="92"/>
    </row>
    <row r="83" spans="1:15" ht="38.25" hidden="1" thickBot="1">
      <c r="A83" s="395">
        <v>1513048</v>
      </c>
      <c r="B83" s="354" t="s">
        <v>22</v>
      </c>
      <c r="C83" s="418" t="s">
        <v>201</v>
      </c>
      <c r="D83" s="421"/>
      <c r="E83" s="341"/>
      <c r="F83" s="325"/>
      <c r="G83" s="341">
        <f t="shared" si="12"/>
        <v>0</v>
      </c>
      <c r="H83" s="325"/>
      <c r="I83" s="341"/>
      <c r="J83" s="325"/>
      <c r="K83" s="341"/>
      <c r="L83" s="325"/>
      <c r="M83" s="341"/>
      <c r="N83" s="325">
        <f t="shared" si="7"/>
        <v>0</v>
      </c>
      <c r="O83" s="92"/>
    </row>
    <row r="84" spans="1:15" ht="38.25" hidden="1" thickBot="1">
      <c r="A84" s="361">
        <v>1513049</v>
      </c>
      <c r="B84" s="357" t="s">
        <v>33</v>
      </c>
      <c r="C84" s="404" t="s">
        <v>202</v>
      </c>
      <c r="D84" s="443"/>
      <c r="E84" s="358"/>
      <c r="F84" s="357"/>
      <c r="G84" s="341">
        <f t="shared" si="12"/>
        <v>0</v>
      </c>
      <c r="H84" s="357"/>
      <c r="I84" s="358"/>
      <c r="J84" s="357"/>
      <c r="K84" s="358"/>
      <c r="L84" s="357"/>
      <c r="M84" s="358"/>
      <c r="N84" s="345">
        <f t="shared" si="7"/>
        <v>0</v>
      </c>
      <c r="O84" s="92"/>
    </row>
    <row r="85" spans="1:15" ht="106.5" customHeight="1" hidden="1" thickBot="1">
      <c r="A85" s="325">
        <v>1513180</v>
      </c>
      <c r="B85" s="354"/>
      <c r="C85" s="385" t="s">
        <v>203</v>
      </c>
      <c r="D85" s="352"/>
      <c r="E85" s="353">
        <v>0</v>
      </c>
      <c r="F85" s="354">
        <v>0</v>
      </c>
      <c r="G85" s="341">
        <f t="shared" si="12"/>
        <v>0</v>
      </c>
      <c r="H85" s="354"/>
      <c r="I85" s="353"/>
      <c r="J85" s="354"/>
      <c r="K85" s="353"/>
      <c r="L85" s="354"/>
      <c r="M85" s="353"/>
      <c r="N85" s="355">
        <f t="shared" si="7"/>
        <v>0</v>
      </c>
      <c r="O85" s="92"/>
    </row>
    <row r="86" spans="1:15" ht="98.25" customHeight="1" hidden="1" thickBot="1">
      <c r="A86" s="371">
        <v>1513181</v>
      </c>
      <c r="B86" s="354" t="s">
        <v>29</v>
      </c>
      <c r="C86" s="404" t="s">
        <v>204</v>
      </c>
      <c r="D86" s="352"/>
      <c r="E86" s="353">
        <v>0</v>
      </c>
      <c r="F86" s="354">
        <v>0</v>
      </c>
      <c r="G86" s="341">
        <f t="shared" si="12"/>
        <v>0</v>
      </c>
      <c r="H86" s="354"/>
      <c r="I86" s="353"/>
      <c r="J86" s="354"/>
      <c r="K86" s="353"/>
      <c r="L86" s="354"/>
      <c r="M86" s="353"/>
      <c r="N86" s="355">
        <f t="shared" si="7"/>
        <v>0</v>
      </c>
      <c r="O86" s="92"/>
    </row>
    <row r="87" spans="1:15" ht="35.25" customHeight="1" hidden="1" thickBot="1">
      <c r="A87" s="359">
        <v>1513200</v>
      </c>
      <c r="B87" s="359"/>
      <c r="C87" s="425" t="s">
        <v>100</v>
      </c>
      <c r="D87" s="415">
        <f>D88</f>
        <v>0</v>
      </c>
      <c r="E87" s="416">
        <v>0</v>
      </c>
      <c r="F87" s="411">
        <v>0</v>
      </c>
      <c r="G87" s="341">
        <f t="shared" si="12"/>
        <v>0</v>
      </c>
      <c r="H87" s="411"/>
      <c r="I87" s="416"/>
      <c r="J87" s="411"/>
      <c r="K87" s="416"/>
      <c r="L87" s="411"/>
      <c r="M87" s="416"/>
      <c r="N87" s="417">
        <f t="shared" si="7"/>
        <v>0</v>
      </c>
      <c r="O87" s="92"/>
    </row>
    <row r="88" spans="1:15" ht="42.75" customHeight="1" hidden="1" thickBot="1">
      <c r="A88" s="371">
        <v>1513201</v>
      </c>
      <c r="B88" s="426" t="s">
        <v>27</v>
      </c>
      <c r="C88" s="424" t="s">
        <v>205</v>
      </c>
      <c r="D88" s="360"/>
      <c r="E88" s="353"/>
      <c r="F88" s="354"/>
      <c r="G88" s="341">
        <f t="shared" si="12"/>
        <v>0</v>
      </c>
      <c r="H88" s="354"/>
      <c r="I88" s="353"/>
      <c r="J88" s="354"/>
      <c r="K88" s="353"/>
      <c r="L88" s="354"/>
      <c r="M88" s="353"/>
      <c r="N88" s="355">
        <f t="shared" si="7"/>
        <v>0</v>
      </c>
      <c r="O88" s="92"/>
    </row>
    <row r="89" spans="1:15" ht="27" customHeight="1" hidden="1" thickBot="1">
      <c r="A89" s="395">
        <v>1513400</v>
      </c>
      <c r="B89" s="395"/>
      <c r="C89" s="385" t="s">
        <v>26</v>
      </c>
      <c r="D89" s="360"/>
      <c r="E89" s="353"/>
      <c r="F89" s="354"/>
      <c r="G89" s="341">
        <f t="shared" si="12"/>
        <v>0</v>
      </c>
      <c r="H89" s="354"/>
      <c r="I89" s="353"/>
      <c r="J89" s="354"/>
      <c r="K89" s="353"/>
      <c r="L89" s="354"/>
      <c r="M89" s="353"/>
      <c r="N89" s="355">
        <f t="shared" si="7"/>
        <v>0</v>
      </c>
      <c r="O89" s="92"/>
    </row>
    <row r="90" spans="1:15" ht="45.75" customHeight="1" hidden="1" thickBot="1">
      <c r="A90" s="361">
        <v>1513401</v>
      </c>
      <c r="B90" s="357" t="s">
        <v>25</v>
      </c>
      <c r="C90" s="404" t="s">
        <v>206</v>
      </c>
      <c r="D90" s="357"/>
      <c r="E90" s="358"/>
      <c r="F90" s="357"/>
      <c r="G90" s="341">
        <f t="shared" si="12"/>
        <v>0</v>
      </c>
      <c r="H90" s="357"/>
      <c r="I90" s="358"/>
      <c r="J90" s="357"/>
      <c r="K90" s="358"/>
      <c r="L90" s="357"/>
      <c r="M90" s="358"/>
      <c r="N90" s="363">
        <f t="shared" si="7"/>
        <v>0</v>
      </c>
      <c r="O90" s="92"/>
    </row>
    <row r="91" spans="1:15" ht="40.5" customHeight="1" hidden="1" thickBot="1">
      <c r="A91" s="350">
        <v>1513402</v>
      </c>
      <c r="B91" s="350" t="s">
        <v>25</v>
      </c>
      <c r="C91" s="424" t="s">
        <v>207</v>
      </c>
      <c r="D91" s="421"/>
      <c r="E91" s="341"/>
      <c r="F91" s="325"/>
      <c r="G91" s="341">
        <f t="shared" si="12"/>
        <v>0</v>
      </c>
      <c r="H91" s="325"/>
      <c r="I91" s="341"/>
      <c r="J91" s="325"/>
      <c r="K91" s="341"/>
      <c r="L91" s="325"/>
      <c r="M91" s="341"/>
      <c r="N91" s="325">
        <f t="shared" si="7"/>
        <v>0</v>
      </c>
      <c r="O91" s="92"/>
    </row>
    <row r="92" spans="1:15" ht="102" customHeight="1" hidden="1" thickBot="1">
      <c r="A92" s="350">
        <v>1513160</v>
      </c>
      <c r="B92" s="345" t="s">
        <v>408</v>
      </c>
      <c r="C92" s="427" t="s">
        <v>409</v>
      </c>
      <c r="D92" s="421"/>
      <c r="E92" s="341"/>
      <c r="F92" s="325"/>
      <c r="G92" s="341">
        <f t="shared" si="12"/>
        <v>0</v>
      </c>
      <c r="H92" s="325"/>
      <c r="I92" s="341"/>
      <c r="J92" s="325"/>
      <c r="K92" s="341"/>
      <c r="L92" s="325"/>
      <c r="M92" s="341"/>
      <c r="N92" s="325">
        <f t="shared" si="7"/>
        <v>0</v>
      </c>
      <c r="O92" s="92"/>
    </row>
    <row r="93" spans="1:15" ht="62.25" customHeight="1" thickBot="1">
      <c r="A93" s="470">
        <v>2400000</v>
      </c>
      <c r="B93" s="484"/>
      <c r="C93" s="485" t="s">
        <v>208</v>
      </c>
      <c r="D93" s="486">
        <f aca="true" t="shared" si="13" ref="D93:L93">SUM(D95:D100)</f>
        <v>35351</v>
      </c>
      <c r="E93" s="487">
        <f t="shared" si="13"/>
        <v>0</v>
      </c>
      <c r="F93" s="488">
        <f t="shared" si="13"/>
        <v>0</v>
      </c>
      <c r="G93" s="472">
        <f t="shared" si="12"/>
        <v>0</v>
      </c>
      <c r="H93" s="471">
        <f t="shared" si="13"/>
        <v>0</v>
      </c>
      <c r="I93" s="472">
        <f t="shared" si="13"/>
        <v>0</v>
      </c>
      <c r="J93" s="471">
        <f t="shared" si="13"/>
        <v>0</v>
      </c>
      <c r="K93" s="472">
        <f t="shared" si="13"/>
        <v>0</v>
      </c>
      <c r="L93" s="471">
        <f t="shared" si="13"/>
        <v>0</v>
      </c>
      <c r="M93" s="472">
        <v>0</v>
      </c>
      <c r="N93" s="471">
        <f t="shared" si="7"/>
        <v>35351</v>
      </c>
      <c r="O93" s="92"/>
    </row>
    <row r="94" spans="1:15" ht="56.25" customHeight="1" thickBot="1">
      <c r="A94" s="361">
        <v>2410000</v>
      </c>
      <c r="B94" s="429"/>
      <c r="C94" s="430" t="s">
        <v>208</v>
      </c>
      <c r="D94" s="406">
        <f>SUM(D95:D100)</f>
        <v>35351</v>
      </c>
      <c r="E94" s="431">
        <f>SUM(E96:E101)</f>
        <v>0</v>
      </c>
      <c r="F94" s="432">
        <f>SUM(F96:F101)</f>
        <v>0</v>
      </c>
      <c r="G94" s="341">
        <f t="shared" si="12"/>
        <v>0</v>
      </c>
      <c r="H94" s="325">
        <f>SUM(H95:H100)</f>
        <v>0</v>
      </c>
      <c r="I94" s="341">
        <f>SUM(I96:I101)</f>
        <v>0</v>
      </c>
      <c r="J94" s="325">
        <f>SUM(J96:J101)</f>
        <v>0</v>
      </c>
      <c r="K94" s="341">
        <f>SUM(K95:K100)</f>
        <v>0</v>
      </c>
      <c r="L94" s="325">
        <f>SUM(L95:L100)</f>
        <v>0</v>
      </c>
      <c r="M94" s="341">
        <v>0</v>
      </c>
      <c r="N94" s="325">
        <f aca="true" t="shared" si="14" ref="N94:N105">D94+G94</f>
        <v>35351</v>
      </c>
      <c r="O94" s="92"/>
    </row>
    <row r="95" spans="1:15" ht="44.25" customHeight="1" thickBot="1">
      <c r="A95" s="347">
        <v>2414030</v>
      </c>
      <c r="B95" s="325">
        <v>110103</v>
      </c>
      <c r="C95" s="433" t="s">
        <v>35</v>
      </c>
      <c r="D95" s="449">
        <v>1882</v>
      </c>
      <c r="E95" s="450"/>
      <c r="F95" s="450"/>
      <c r="G95" s="441">
        <f t="shared" si="12"/>
        <v>0</v>
      </c>
      <c r="H95" s="451"/>
      <c r="I95" s="451"/>
      <c r="J95" s="451"/>
      <c r="K95" s="451"/>
      <c r="L95" s="325"/>
      <c r="M95" s="341"/>
      <c r="N95" s="325">
        <f t="shared" si="14"/>
        <v>1882</v>
      </c>
      <c r="O95" s="92"/>
    </row>
    <row r="96" spans="1:15" ht="19.5" customHeight="1" thickBot="1">
      <c r="A96" s="361">
        <v>2414060</v>
      </c>
      <c r="B96" s="357">
        <v>110201</v>
      </c>
      <c r="C96" s="404" t="s">
        <v>354</v>
      </c>
      <c r="D96" s="452">
        <v>1475</v>
      </c>
      <c r="E96" s="453"/>
      <c r="F96" s="453"/>
      <c r="G96" s="441">
        <f t="shared" si="12"/>
        <v>0</v>
      </c>
      <c r="H96" s="442"/>
      <c r="I96" s="442"/>
      <c r="J96" s="442"/>
      <c r="K96" s="442"/>
      <c r="L96" s="357"/>
      <c r="M96" s="357"/>
      <c r="N96" s="325">
        <f t="shared" si="14"/>
        <v>1475</v>
      </c>
      <c r="O96" s="92"/>
    </row>
    <row r="97" spans="1:15" ht="18.75" customHeight="1" thickBot="1">
      <c r="A97" s="347">
        <v>2414070</v>
      </c>
      <c r="B97" s="325">
        <v>110202</v>
      </c>
      <c r="C97" s="433" t="s">
        <v>333</v>
      </c>
      <c r="D97" s="445">
        <v>13280</v>
      </c>
      <c r="E97" s="442"/>
      <c r="F97" s="442"/>
      <c r="G97" s="441">
        <f t="shared" si="12"/>
        <v>0</v>
      </c>
      <c r="H97" s="442"/>
      <c r="I97" s="442"/>
      <c r="J97" s="442"/>
      <c r="K97" s="442"/>
      <c r="L97" s="325"/>
      <c r="M97" s="341"/>
      <c r="N97" s="325">
        <f t="shared" si="14"/>
        <v>13280</v>
      </c>
      <c r="O97" s="92"/>
    </row>
    <row r="98" spans="1:15" ht="37.5" customHeight="1" thickBot="1">
      <c r="A98" s="361">
        <v>2414090</v>
      </c>
      <c r="B98" s="357">
        <v>110204</v>
      </c>
      <c r="C98" s="404" t="s">
        <v>209</v>
      </c>
      <c r="D98" s="445">
        <v>15664</v>
      </c>
      <c r="E98" s="442"/>
      <c r="F98" s="442"/>
      <c r="G98" s="441">
        <f t="shared" si="12"/>
        <v>0</v>
      </c>
      <c r="H98" s="442"/>
      <c r="I98" s="442"/>
      <c r="J98" s="442"/>
      <c r="K98" s="442"/>
      <c r="L98" s="357"/>
      <c r="M98" s="357"/>
      <c r="N98" s="325">
        <f t="shared" si="14"/>
        <v>15664</v>
      </c>
      <c r="O98" s="92"/>
    </row>
    <row r="99" spans="1:15" ht="19.5" thickBot="1">
      <c r="A99" s="347">
        <v>2414100</v>
      </c>
      <c r="B99" s="325">
        <v>110205</v>
      </c>
      <c r="C99" s="433" t="s">
        <v>210</v>
      </c>
      <c r="D99" s="445">
        <v>1652</v>
      </c>
      <c r="E99" s="442"/>
      <c r="F99" s="442"/>
      <c r="G99" s="441">
        <f t="shared" si="12"/>
        <v>0</v>
      </c>
      <c r="H99" s="442"/>
      <c r="I99" s="442"/>
      <c r="J99" s="442"/>
      <c r="K99" s="442"/>
      <c r="L99" s="325"/>
      <c r="M99" s="325"/>
      <c r="N99" s="325">
        <f t="shared" si="14"/>
        <v>1652</v>
      </c>
      <c r="O99" s="92"/>
    </row>
    <row r="100" spans="1:15" ht="19.5" customHeight="1" thickBot="1">
      <c r="A100" s="361">
        <v>2414800</v>
      </c>
      <c r="B100" s="357">
        <v>110502</v>
      </c>
      <c r="C100" s="404" t="s">
        <v>334</v>
      </c>
      <c r="D100" s="445">
        <v>1398</v>
      </c>
      <c r="E100" s="442"/>
      <c r="F100" s="442"/>
      <c r="G100" s="441">
        <f t="shared" si="12"/>
        <v>0</v>
      </c>
      <c r="H100" s="442"/>
      <c r="I100" s="442"/>
      <c r="J100" s="442"/>
      <c r="K100" s="442"/>
      <c r="L100" s="357"/>
      <c r="M100" s="357"/>
      <c r="N100" s="325">
        <f t="shared" si="14"/>
        <v>1398</v>
      </c>
      <c r="O100" s="92"/>
    </row>
    <row r="101" spans="1:15" ht="38.25" hidden="1" thickBot="1">
      <c r="A101" s="333">
        <v>7600000</v>
      </c>
      <c r="B101" s="428"/>
      <c r="C101" s="365" t="s">
        <v>211</v>
      </c>
      <c r="D101" s="334">
        <f>D103+D104+D105+D106</f>
        <v>0</v>
      </c>
      <c r="E101" s="335">
        <v>0</v>
      </c>
      <c r="F101" s="334">
        <v>0</v>
      </c>
      <c r="G101" s="335">
        <f t="shared" si="12"/>
        <v>0</v>
      </c>
      <c r="H101" s="334">
        <f>H103+H104+H105+H105+H106</f>
        <v>0</v>
      </c>
      <c r="I101" s="335">
        <v>0</v>
      </c>
      <c r="J101" s="334">
        <v>0</v>
      </c>
      <c r="K101" s="335">
        <f>K103+K104+K105+K106</f>
        <v>0</v>
      </c>
      <c r="L101" s="334">
        <f>L103+L104+L105+L106</f>
        <v>0</v>
      </c>
      <c r="M101" s="335">
        <f>M103+M104+M105+M106</f>
        <v>0</v>
      </c>
      <c r="N101" s="334">
        <f t="shared" si="14"/>
        <v>0</v>
      </c>
      <c r="O101" s="92"/>
    </row>
    <row r="102" spans="1:15" ht="38.25" hidden="1" thickBot="1">
      <c r="A102" s="361">
        <v>7610000</v>
      </c>
      <c r="B102" s="429"/>
      <c r="C102" s="362" t="s">
        <v>211</v>
      </c>
      <c r="D102" s="325">
        <f>D103+D104+D105+D106</f>
        <v>0</v>
      </c>
      <c r="E102" s="341">
        <v>0</v>
      </c>
      <c r="F102" s="325">
        <v>0</v>
      </c>
      <c r="G102" s="341">
        <f t="shared" si="12"/>
        <v>0</v>
      </c>
      <c r="H102" s="325">
        <f aca="true" t="shared" si="15" ref="H102:M102">H103+H104+H105+H106</f>
        <v>0</v>
      </c>
      <c r="I102" s="325">
        <f t="shared" si="15"/>
        <v>0</v>
      </c>
      <c r="J102" s="325">
        <f t="shared" si="15"/>
        <v>0</v>
      </c>
      <c r="K102" s="325">
        <f t="shared" si="15"/>
        <v>0</v>
      </c>
      <c r="L102" s="325">
        <f t="shared" si="15"/>
        <v>0</v>
      </c>
      <c r="M102" s="325">
        <f t="shared" si="15"/>
        <v>0</v>
      </c>
      <c r="N102" s="325">
        <f t="shared" si="14"/>
        <v>0</v>
      </c>
      <c r="O102" s="92"/>
    </row>
    <row r="103" spans="1:15" ht="19.5" hidden="1" thickBot="1">
      <c r="A103" s="347">
        <v>7618010</v>
      </c>
      <c r="B103" s="325">
        <v>250102</v>
      </c>
      <c r="C103" s="434" t="s">
        <v>212</v>
      </c>
      <c r="D103" s="325"/>
      <c r="E103" s="364">
        <v>0</v>
      </c>
      <c r="F103" s="325">
        <v>0</v>
      </c>
      <c r="G103" s="341">
        <f t="shared" si="12"/>
        <v>0</v>
      </c>
      <c r="H103" s="325"/>
      <c r="I103" s="364"/>
      <c r="J103" s="325"/>
      <c r="K103" s="364"/>
      <c r="L103" s="325"/>
      <c r="M103" s="364"/>
      <c r="N103" s="325">
        <f t="shared" si="14"/>
        <v>0</v>
      </c>
      <c r="O103" s="92"/>
    </row>
    <row r="104" spans="1:15" ht="78.75" customHeight="1" hidden="1" thickBot="1">
      <c r="A104" s="347">
        <v>7618200</v>
      </c>
      <c r="B104" s="325">
        <v>250311</v>
      </c>
      <c r="C104" s="400" t="s">
        <v>213</v>
      </c>
      <c r="D104" s="325"/>
      <c r="E104" s="364">
        <v>0</v>
      </c>
      <c r="F104" s="325">
        <v>0</v>
      </c>
      <c r="G104" s="341">
        <f t="shared" si="12"/>
        <v>0</v>
      </c>
      <c r="H104" s="325"/>
      <c r="I104" s="364"/>
      <c r="J104" s="325"/>
      <c r="K104" s="364"/>
      <c r="L104" s="325"/>
      <c r="M104" s="364"/>
      <c r="N104" s="325">
        <f t="shared" si="14"/>
        <v>0</v>
      </c>
      <c r="O104" s="92"/>
    </row>
    <row r="105" spans="1:15" ht="25.5" customHeight="1" hidden="1">
      <c r="A105" s="422"/>
      <c r="B105" s="363"/>
      <c r="C105" s="435"/>
      <c r="D105" s="325"/>
      <c r="E105" s="364">
        <v>0</v>
      </c>
      <c r="F105" s="325">
        <v>0</v>
      </c>
      <c r="G105" s="341">
        <f t="shared" si="12"/>
        <v>0</v>
      </c>
      <c r="H105" s="325"/>
      <c r="I105" s="364"/>
      <c r="J105" s="325"/>
      <c r="K105" s="364"/>
      <c r="L105" s="325"/>
      <c r="M105" s="364"/>
      <c r="N105" s="325">
        <f t="shared" si="14"/>
        <v>0</v>
      </c>
      <c r="O105" s="92"/>
    </row>
    <row r="106" spans="1:15" ht="43.5" customHeight="1" hidden="1" thickBot="1">
      <c r="A106" s="361">
        <v>7618430</v>
      </c>
      <c r="B106" s="357">
        <v>250354</v>
      </c>
      <c r="C106" s="425" t="s">
        <v>215</v>
      </c>
      <c r="D106" s="345">
        <v>0</v>
      </c>
      <c r="E106" s="345">
        <v>0</v>
      </c>
      <c r="F106" s="345">
        <v>0</v>
      </c>
      <c r="G106" s="346">
        <f t="shared" si="12"/>
        <v>0</v>
      </c>
      <c r="H106" s="345"/>
      <c r="I106" s="345"/>
      <c r="J106" s="345"/>
      <c r="K106" s="345"/>
      <c r="L106" s="345"/>
      <c r="M106" s="345"/>
      <c r="N106" s="345">
        <v>366600</v>
      </c>
      <c r="O106" s="92"/>
    </row>
    <row r="107" spans="1:15" ht="33.75" customHeight="1">
      <c r="A107" s="465"/>
      <c r="B107" s="466"/>
      <c r="C107" s="467" t="s">
        <v>192</v>
      </c>
      <c r="D107" s="468">
        <f aca="true" t="shared" si="16" ref="D107:M107">D9+D20+D44+D53+D93+D101</f>
        <v>159889</v>
      </c>
      <c r="E107" s="468">
        <f t="shared" si="16"/>
        <v>0</v>
      </c>
      <c r="F107" s="468">
        <f t="shared" si="16"/>
        <v>0</v>
      </c>
      <c r="G107" s="467">
        <f t="shared" si="12"/>
        <v>63600</v>
      </c>
      <c r="H107" s="468">
        <f t="shared" si="16"/>
        <v>0</v>
      </c>
      <c r="I107" s="468">
        <f t="shared" si="16"/>
        <v>0</v>
      </c>
      <c r="J107" s="468">
        <f t="shared" si="16"/>
        <v>0</v>
      </c>
      <c r="K107" s="468">
        <f t="shared" si="16"/>
        <v>63600</v>
      </c>
      <c r="L107" s="468">
        <f t="shared" si="16"/>
        <v>0</v>
      </c>
      <c r="M107" s="468">
        <f t="shared" si="16"/>
        <v>0</v>
      </c>
      <c r="N107" s="469">
        <f>D107+G107</f>
        <v>223489</v>
      </c>
      <c r="O107" s="92"/>
    </row>
    <row r="108" spans="1:15" ht="18.75">
      <c r="A108" s="436"/>
      <c r="B108" s="336"/>
      <c r="C108" s="336"/>
      <c r="D108" s="454">
        <f>вільні!D114</f>
        <v>159889</v>
      </c>
      <c r="E108" s="455"/>
      <c r="F108" s="455"/>
      <c r="G108" s="440">
        <f>вільні!E114</f>
        <v>63600</v>
      </c>
      <c r="H108" s="436"/>
      <c r="I108" s="436"/>
      <c r="J108" s="436"/>
      <c r="K108" s="436"/>
      <c r="L108" s="436"/>
      <c r="M108" s="436"/>
      <c r="N108" s="357">
        <f>D108+G108</f>
        <v>223489</v>
      </c>
      <c r="O108" s="92"/>
    </row>
    <row r="109" spans="1:15" ht="18.75">
      <c r="A109" s="436"/>
      <c r="B109" s="336"/>
      <c r="C109" s="336"/>
      <c r="D109" s="455">
        <f>D108-D107</f>
        <v>0</v>
      </c>
      <c r="E109" s="455"/>
      <c r="F109" s="455"/>
      <c r="G109" s="455">
        <f>G108-G107</f>
        <v>0</v>
      </c>
      <c r="H109" s="436"/>
      <c r="I109" s="436"/>
      <c r="J109" s="436"/>
      <c r="K109" s="436"/>
      <c r="L109" s="436"/>
      <c r="M109" s="436"/>
      <c r="N109" s="436"/>
      <c r="O109" s="92"/>
    </row>
    <row r="110" spans="1:15" ht="18.75">
      <c r="A110" s="436"/>
      <c r="B110" s="336"/>
      <c r="C110" s="336"/>
      <c r="D110" s="436"/>
      <c r="E110" s="436"/>
      <c r="F110" s="436"/>
      <c r="G110" s="436"/>
      <c r="H110" s="436"/>
      <c r="I110" s="436"/>
      <c r="J110" s="436"/>
      <c r="K110" s="436"/>
      <c r="L110" s="436"/>
      <c r="M110" s="436"/>
      <c r="N110" s="436"/>
      <c r="O110" s="92"/>
    </row>
    <row r="111" spans="1:15" ht="18.75">
      <c r="A111" s="436"/>
      <c r="B111" s="336"/>
      <c r="C111" s="336"/>
      <c r="D111" s="436"/>
      <c r="E111" s="436"/>
      <c r="F111" s="436"/>
      <c r="G111" s="436"/>
      <c r="H111" s="436"/>
      <c r="I111" s="436"/>
      <c r="J111" s="436"/>
      <c r="K111" s="436"/>
      <c r="L111" s="436"/>
      <c r="M111" s="436"/>
      <c r="N111" s="436"/>
      <c r="O111" s="92"/>
    </row>
    <row r="112" spans="1:15" ht="18.75">
      <c r="A112" s="436"/>
      <c r="B112" s="336"/>
      <c r="C112" s="336"/>
      <c r="D112" s="436"/>
      <c r="E112" s="436"/>
      <c r="F112" s="436"/>
      <c r="G112" s="436"/>
      <c r="H112" s="436"/>
      <c r="I112" s="436"/>
      <c r="J112" s="436"/>
      <c r="K112" s="436"/>
      <c r="L112" s="436"/>
      <c r="M112" s="436"/>
      <c r="N112" s="436"/>
      <c r="O112" s="92"/>
    </row>
    <row r="113" spans="1:15" ht="18.75">
      <c r="A113" s="436"/>
      <c r="B113" s="336"/>
      <c r="C113" s="336"/>
      <c r="D113" s="436"/>
      <c r="E113" s="436"/>
      <c r="F113" s="436"/>
      <c r="G113" s="436"/>
      <c r="H113" s="436"/>
      <c r="I113" s="436"/>
      <c r="J113" s="436"/>
      <c r="K113" s="436"/>
      <c r="L113" s="436"/>
      <c r="M113" s="436"/>
      <c r="N113" s="436"/>
      <c r="O113" s="92"/>
    </row>
    <row r="114" spans="1:15" ht="18.75">
      <c r="A114" s="436"/>
      <c r="B114" s="336"/>
      <c r="C114" s="336"/>
      <c r="D114" s="436"/>
      <c r="E114" s="436"/>
      <c r="F114" s="436"/>
      <c r="G114" s="436"/>
      <c r="H114" s="436"/>
      <c r="I114" s="436"/>
      <c r="J114" s="436"/>
      <c r="K114" s="436"/>
      <c r="L114" s="436"/>
      <c r="M114" s="436"/>
      <c r="N114" s="436"/>
      <c r="O114" s="92"/>
    </row>
    <row r="115" spans="1:15" ht="18.75">
      <c r="A115" s="436"/>
      <c r="B115" s="336"/>
      <c r="C115" s="336"/>
      <c r="D115" s="436"/>
      <c r="E115" s="436"/>
      <c r="F115" s="436"/>
      <c r="G115" s="436"/>
      <c r="H115" s="436"/>
      <c r="I115" s="436"/>
      <c r="J115" s="436"/>
      <c r="K115" s="436"/>
      <c r="L115" s="436"/>
      <c r="M115" s="436"/>
      <c r="N115" s="436"/>
      <c r="O115" s="92"/>
    </row>
    <row r="116" spans="1:15" ht="18.75">
      <c r="A116" s="436"/>
      <c r="B116" s="336"/>
      <c r="C116" s="336"/>
      <c r="D116" s="436"/>
      <c r="E116" s="436"/>
      <c r="F116" s="436"/>
      <c r="G116" s="436"/>
      <c r="H116" s="436"/>
      <c r="I116" s="436"/>
      <c r="J116" s="436"/>
      <c r="K116" s="436"/>
      <c r="L116" s="436"/>
      <c r="M116" s="436"/>
      <c r="N116" s="436"/>
      <c r="O116" s="92"/>
    </row>
    <row r="117" spans="1:15" ht="18.75">
      <c r="A117" s="436"/>
      <c r="B117" s="336"/>
      <c r="C117" s="336"/>
      <c r="D117" s="336"/>
      <c r="E117" s="336"/>
      <c r="F117" s="336"/>
      <c r="G117" s="336"/>
      <c r="H117" s="336"/>
      <c r="I117" s="336"/>
      <c r="J117" s="336"/>
      <c r="K117" s="336"/>
      <c r="L117" s="336"/>
      <c r="M117" s="336"/>
      <c r="N117" s="336"/>
      <c r="O117" s="92"/>
    </row>
    <row r="118" spans="1:15" ht="18.75">
      <c r="A118" s="436"/>
      <c r="B118" s="336"/>
      <c r="C118" s="336"/>
      <c r="D118" s="336"/>
      <c r="E118" s="336"/>
      <c r="F118" s="336"/>
      <c r="G118" s="336"/>
      <c r="H118" s="336"/>
      <c r="I118" s="336"/>
      <c r="J118" s="336"/>
      <c r="K118" s="336"/>
      <c r="L118" s="336"/>
      <c r="M118" s="336"/>
      <c r="N118" s="336"/>
      <c r="O118" s="92"/>
    </row>
    <row r="119" spans="1:15" ht="18.75">
      <c r="A119" s="436"/>
      <c r="B119" s="336"/>
      <c r="C119" s="336"/>
      <c r="D119" s="336"/>
      <c r="E119" s="336"/>
      <c r="F119" s="336"/>
      <c r="G119" s="336"/>
      <c r="H119" s="336"/>
      <c r="I119" s="336"/>
      <c r="J119" s="336"/>
      <c r="K119" s="336"/>
      <c r="L119" s="336"/>
      <c r="M119" s="336"/>
      <c r="N119" s="336"/>
      <c r="O119" s="92"/>
    </row>
    <row r="120" spans="1:15" ht="18.75">
      <c r="A120" s="436"/>
      <c r="B120" s="336"/>
      <c r="C120" s="336"/>
      <c r="D120" s="336"/>
      <c r="E120" s="336"/>
      <c r="F120" s="336"/>
      <c r="G120" s="336"/>
      <c r="H120" s="336"/>
      <c r="I120" s="336"/>
      <c r="J120" s="336"/>
      <c r="K120" s="336"/>
      <c r="L120" s="336"/>
      <c r="M120" s="336"/>
      <c r="N120" s="336"/>
      <c r="O120" s="92"/>
    </row>
    <row r="121" spans="1:15" ht="18.75">
      <c r="A121" s="436"/>
      <c r="B121" s="336"/>
      <c r="C121" s="336"/>
      <c r="D121" s="336"/>
      <c r="E121" s="336"/>
      <c r="F121" s="336"/>
      <c r="G121" s="336"/>
      <c r="H121" s="336"/>
      <c r="I121" s="336"/>
      <c r="J121" s="336"/>
      <c r="K121" s="336"/>
      <c r="L121" s="336"/>
      <c r="M121" s="336"/>
      <c r="N121" s="336"/>
      <c r="O121" s="92"/>
    </row>
    <row r="122" spans="1:15" ht="18.75">
      <c r="A122" s="436"/>
      <c r="B122" s="336"/>
      <c r="C122" s="336"/>
      <c r="D122" s="336"/>
      <c r="E122" s="336"/>
      <c r="F122" s="336"/>
      <c r="G122" s="336"/>
      <c r="H122" s="336"/>
      <c r="I122" s="336"/>
      <c r="J122" s="336"/>
      <c r="K122" s="336"/>
      <c r="L122" s="336"/>
      <c r="M122" s="336"/>
      <c r="N122" s="336"/>
      <c r="O122" s="92"/>
    </row>
    <row r="123" spans="1:15" ht="18.75">
      <c r="A123" s="436"/>
      <c r="B123" s="336"/>
      <c r="C123" s="336"/>
      <c r="D123" s="336"/>
      <c r="E123" s="336"/>
      <c r="F123" s="336"/>
      <c r="G123" s="336"/>
      <c r="H123" s="336"/>
      <c r="I123" s="336"/>
      <c r="J123" s="336"/>
      <c r="K123" s="336"/>
      <c r="L123" s="336"/>
      <c r="M123" s="336"/>
      <c r="N123" s="336"/>
      <c r="O123" s="92"/>
    </row>
    <row r="124" spans="1:15" ht="18.75">
      <c r="A124" s="436"/>
      <c r="B124" s="336"/>
      <c r="C124" s="336"/>
      <c r="D124" s="336"/>
      <c r="E124" s="336"/>
      <c r="F124" s="336"/>
      <c r="G124" s="336"/>
      <c r="H124" s="336"/>
      <c r="I124" s="336"/>
      <c r="J124" s="336"/>
      <c r="K124" s="336"/>
      <c r="L124" s="336"/>
      <c r="M124" s="336"/>
      <c r="N124" s="336"/>
      <c r="O124" s="92"/>
    </row>
    <row r="125" spans="1:15" ht="18.75">
      <c r="A125" s="436"/>
      <c r="B125" s="336"/>
      <c r="C125" s="336"/>
      <c r="D125" s="336"/>
      <c r="E125" s="336"/>
      <c r="F125" s="336"/>
      <c r="G125" s="336"/>
      <c r="H125" s="336"/>
      <c r="I125" s="336"/>
      <c r="J125" s="336"/>
      <c r="K125" s="336"/>
      <c r="L125" s="336"/>
      <c r="M125" s="336"/>
      <c r="N125" s="336"/>
      <c r="O125" s="92"/>
    </row>
    <row r="126" spans="1:15" ht="18.75">
      <c r="A126" s="436"/>
      <c r="B126" s="336"/>
      <c r="C126" s="336"/>
      <c r="D126" s="336"/>
      <c r="E126" s="336"/>
      <c r="F126" s="336"/>
      <c r="G126" s="336"/>
      <c r="H126" s="336"/>
      <c r="I126" s="336"/>
      <c r="J126" s="336"/>
      <c r="K126" s="336"/>
      <c r="L126" s="336"/>
      <c r="M126" s="336"/>
      <c r="N126" s="336"/>
      <c r="O126" s="92"/>
    </row>
    <row r="127" spans="1:15" ht="18.75">
      <c r="A127" s="436"/>
      <c r="B127" s="336"/>
      <c r="C127" s="336"/>
      <c r="D127" s="336"/>
      <c r="E127" s="336"/>
      <c r="F127" s="336"/>
      <c r="G127" s="336"/>
      <c r="H127" s="336"/>
      <c r="I127" s="336"/>
      <c r="J127" s="336"/>
      <c r="K127" s="336"/>
      <c r="L127" s="336"/>
      <c r="M127" s="336"/>
      <c r="N127" s="336"/>
      <c r="O127" s="92"/>
    </row>
    <row r="128" spans="1:15" ht="18.75">
      <c r="A128" s="436"/>
      <c r="B128" s="336"/>
      <c r="C128" s="336"/>
      <c r="D128" s="336"/>
      <c r="E128" s="336"/>
      <c r="F128" s="336"/>
      <c r="G128" s="336"/>
      <c r="H128" s="336"/>
      <c r="I128" s="336"/>
      <c r="J128" s="336"/>
      <c r="K128" s="336"/>
      <c r="L128" s="336"/>
      <c r="M128" s="336"/>
      <c r="N128" s="336"/>
      <c r="O128" s="92"/>
    </row>
    <row r="129" spans="1:15" ht="18.75">
      <c r="A129" s="436"/>
      <c r="B129" s="336"/>
      <c r="C129" s="336"/>
      <c r="D129" s="336"/>
      <c r="E129" s="336"/>
      <c r="F129" s="336"/>
      <c r="G129" s="336"/>
      <c r="H129" s="336"/>
      <c r="I129" s="336"/>
      <c r="J129" s="336"/>
      <c r="K129" s="336"/>
      <c r="L129" s="336"/>
      <c r="M129" s="336"/>
      <c r="N129" s="336"/>
      <c r="O129" s="92"/>
    </row>
    <row r="130" spans="1:15" ht="18.75">
      <c r="A130" s="436"/>
      <c r="B130" s="336"/>
      <c r="C130" s="336"/>
      <c r="D130" s="336"/>
      <c r="E130" s="336"/>
      <c r="F130" s="336"/>
      <c r="G130" s="336"/>
      <c r="H130" s="336"/>
      <c r="I130" s="336"/>
      <c r="J130" s="336"/>
      <c r="K130" s="336"/>
      <c r="L130" s="336"/>
      <c r="M130" s="336"/>
      <c r="N130" s="336"/>
      <c r="O130" s="92"/>
    </row>
    <row r="131" spans="1:15" ht="18.75">
      <c r="A131" s="436"/>
      <c r="B131" s="336"/>
      <c r="C131" s="336"/>
      <c r="D131" s="336"/>
      <c r="E131" s="336"/>
      <c r="F131" s="336"/>
      <c r="G131" s="336"/>
      <c r="H131" s="336"/>
      <c r="I131" s="336"/>
      <c r="J131" s="336"/>
      <c r="K131" s="336"/>
      <c r="L131" s="336"/>
      <c r="M131" s="336"/>
      <c r="N131" s="336"/>
      <c r="O131" s="92"/>
    </row>
    <row r="132" spans="1:15" ht="18.75">
      <c r="A132" s="436"/>
      <c r="B132" s="336"/>
      <c r="C132" s="336"/>
      <c r="D132" s="336"/>
      <c r="E132" s="336"/>
      <c r="F132" s="336"/>
      <c r="G132" s="336"/>
      <c r="H132" s="336"/>
      <c r="I132" s="336"/>
      <c r="J132" s="336"/>
      <c r="K132" s="336"/>
      <c r="L132" s="336"/>
      <c r="M132" s="336"/>
      <c r="N132" s="336"/>
      <c r="O132" s="92"/>
    </row>
    <row r="133" spans="1:15" ht="18.75">
      <c r="A133" s="436"/>
      <c r="B133" s="336"/>
      <c r="C133" s="336"/>
      <c r="D133" s="336"/>
      <c r="E133" s="336"/>
      <c r="F133" s="336"/>
      <c r="G133" s="336"/>
      <c r="H133" s="336"/>
      <c r="I133" s="336"/>
      <c r="J133" s="336"/>
      <c r="K133" s="336"/>
      <c r="L133" s="336"/>
      <c r="M133" s="336"/>
      <c r="N133" s="336"/>
      <c r="O133" s="92"/>
    </row>
    <row r="134" spans="1:15" ht="18.75">
      <c r="A134" s="436"/>
      <c r="B134" s="336"/>
      <c r="C134" s="336"/>
      <c r="D134" s="336"/>
      <c r="E134" s="336"/>
      <c r="F134" s="336"/>
      <c r="G134" s="336"/>
      <c r="H134" s="336"/>
      <c r="I134" s="336"/>
      <c r="J134" s="336"/>
      <c r="K134" s="336"/>
      <c r="L134" s="336"/>
      <c r="M134" s="336"/>
      <c r="N134" s="336"/>
      <c r="O134" s="92"/>
    </row>
    <row r="135" spans="1:15" ht="18.75">
      <c r="A135" s="436"/>
      <c r="B135" s="336"/>
      <c r="C135" s="336"/>
      <c r="D135" s="336"/>
      <c r="E135" s="336"/>
      <c r="F135" s="336"/>
      <c r="G135" s="336"/>
      <c r="H135" s="336"/>
      <c r="I135" s="336"/>
      <c r="J135" s="336"/>
      <c r="K135" s="336"/>
      <c r="L135" s="336"/>
      <c r="M135" s="336"/>
      <c r="N135" s="336"/>
      <c r="O135" s="92"/>
    </row>
    <row r="136" spans="1:15" ht="18.75">
      <c r="A136" s="436"/>
      <c r="B136" s="336"/>
      <c r="C136" s="336"/>
      <c r="D136" s="336"/>
      <c r="E136" s="336"/>
      <c r="F136" s="336"/>
      <c r="G136" s="336"/>
      <c r="H136" s="336"/>
      <c r="I136" s="336"/>
      <c r="J136" s="336"/>
      <c r="K136" s="336"/>
      <c r="L136" s="336"/>
      <c r="M136" s="336"/>
      <c r="N136" s="336"/>
      <c r="O136" s="92"/>
    </row>
    <row r="137" spans="1:15" ht="18.75">
      <c r="A137" s="436"/>
      <c r="B137" s="336"/>
      <c r="C137" s="336"/>
      <c r="D137" s="336"/>
      <c r="E137" s="336"/>
      <c r="F137" s="336"/>
      <c r="G137" s="336"/>
      <c r="H137" s="336"/>
      <c r="I137" s="336"/>
      <c r="J137" s="336"/>
      <c r="K137" s="336"/>
      <c r="L137" s="336"/>
      <c r="M137" s="336"/>
      <c r="N137" s="336"/>
      <c r="O137" s="92"/>
    </row>
    <row r="138" spans="1:15" ht="18.75">
      <c r="A138" s="436"/>
      <c r="B138" s="336"/>
      <c r="C138" s="336"/>
      <c r="D138" s="336"/>
      <c r="E138" s="336"/>
      <c r="F138" s="336"/>
      <c r="G138" s="336"/>
      <c r="H138" s="336"/>
      <c r="I138" s="336"/>
      <c r="J138" s="336"/>
      <c r="K138" s="336"/>
      <c r="L138" s="336"/>
      <c r="M138" s="336"/>
      <c r="N138" s="336"/>
      <c r="O138" s="92"/>
    </row>
    <row r="139" spans="1:15" ht="18.75">
      <c r="A139" s="436"/>
      <c r="B139" s="336"/>
      <c r="C139" s="336"/>
      <c r="D139" s="336"/>
      <c r="E139" s="336"/>
      <c r="F139" s="336"/>
      <c r="G139" s="336"/>
      <c r="H139" s="336"/>
      <c r="I139" s="336"/>
      <c r="J139" s="336"/>
      <c r="K139" s="336"/>
      <c r="L139" s="336"/>
      <c r="M139" s="336"/>
      <c r="N139" s="336"/>
      <c r="O139" s="92"/>
    </row>
    <row r="140" spans="1:15" ht="18.75">
      <c r="A140" s="436"/>
      <c r="B140" s="336"/>
      <c r="C140" s="336"/>
      <c r="D140" s="336"/>
      <c r="E140" s="336"/>
      <c r="F140" s="336"/>
      <c r="G140" s="336"/>
      <c r="H140" s="336"/>
      <c r="I140" s="336"/>
      <c r="J140" s="336"/>
      <c r="K140" s="336"/>
      <c r="L140" s="336"/>
      <c r="M140" s="336"/>
      <c r="N140" s="336"/>
      <c r="O140" s="92"/>
    </row>
    <row r="141" spans="1:15" ht="18.75">
      <c r="A141" s="436"/>
      <c r="B141" s="336"/>
      <c r="C141" s="336"/>
      <c r="D141" s="336"/>
      <c r="E141" s="336"/>
      <c r="F141" s="336"/>
      <c r="G141" s="336"/>
      <c r="H141" s="336"/>
      <c r="I141" s="336"/>
      <c r="J141" s="336"/>
      <c r="K141" s="336"/>
      <c r="L141" s="336"/>
      <c r="M141" s="336"/>
      <c r="N141" s="336"/>
      <c r="O141" s="92"/>
    </row>
    <row r="142" spans="1:15" ht="18.75">
      <c r="A142" s="436"/>
      <c r="B142" s="336"/>
      <c r="C142" s="336"/>
      <c r="D142" s="336"/>
      <c r="E142" s="336"/>
      <c r="F142" s="336"/>
      <c r="G142" s="336"/>
      <c r="H142" s="336"/>
      <c r="I142" s="336"/>
      <c r="J142" s="336"/>
      <c r="K142" s="336"/>
      <c r="L142" s="336"/>
      <c r="M142" s="336"/>
      <c r="N142" s="336"/>
      <c r="O142" s="92"/>
    </row>
    <row r="143" spans="1:15" ht="18.75">
      <c r="A143" s="436"/>
      <c r="B143" s="336"/>
      <c r="C143" s="336"/>
      <c r="D143" s="336"/>
      <c r="E143" s="336"/>
      <c r="F143" s="336"/>
      <c r="G143" s="336"/>
      <c r="H143" s="336"/>
      <c r="I143" s="336"/>
      <c r="J143" s="336"/>
      <c r="K143" s="336"/>
      <c r="L143" s="336"/>
      <c r="M143" s="336"/>
      <c r="N143" s="336"/>
      <c r="O143" s="92"/>
    </row>
    <row r="144" spans="1:15" ht="18.75">
      <c r="A144" s="436"/>
      <c r="B144" s="336"/>
      <c r="C144" s="336"/>
      <c r="D144" s="336"/>
      <c r="E144" s="336"/>
      <c r="F144" s="336"/>
      <c r="G144" s="336"/>
      <c r="H144" s="336"/>
      <c r="I144" s="336"/>
      <c r="J144" s="336"/>
      <c r="K144" s="336"/>
      <c r="L144" s="336"/>
      <c r="M144" s="336"/>
      <c r="N144" s="336"/>
      <c r="O144" s="92"/>
    </row>
    <row r="145" spans="1:15" ht="18.75">
      <c r="A145" s="436"/>
      <c r="B145" s="336"/>
      <c r="C145" s="336"/>
      <c r="D145" s="336"/>
      <c r="E145" s="336"/>
      <c r="F145" s="336"/>
      <c r="G145" s="336"/>
      <c r="H145" s="336"/>
      <c r="I145" s="336"/>
      <c r="J145" s="336"/>
      <c r="K145" s="336"/>
      <c r="L145" s="336"/>
      <c r="M145" s="336"/>
      <c r="N145" s="336"/>
      <c r="O145" s="92"/>
    </row>
    <row r="146" spans="1:15" ht="18.75">
      <c r="A146" s="436"/>
      <c r="B146" s="336"/>
      <c r="C146" s="336"/>
      <c r="D146" s="336"/>
      <c r="E146" s="336"/>
      <c r="F146" s="336"/>
      <c r="G146" s="336"/>
      <c r="H146" s="336"/>
      <c r="I146" s="336"/>
      <c r="J146" s="336"/>
      <c r="K146" s="336"/>
      <c r="L146" s="336"/>
      <c r="M146" s="336"/>
      <c r="N146" s="336"/>
      <c r="O146" s="92"/>
    </row>
    <row r="147" spans="1:15" ht="18.75">
      <c r="A147" s="436"/>
      <c r="B147" s="336"/>
      <c r="C147" s="336"/>
      <c r="D147" s="336"/>
      <c r="E147" s="336"/>
      <c r="F147" s="336"/>
      <c r="G147" s="336"/>
      <c r="H147" s="336"/>
      <c r="I147" s="336"/>
      <c r="J147" s="336"/>
      <c r="K147" s="336"/>
      <c r="L147" s="336"/>
      <c r="M147" s="336"/>
      <c r="N147" s="336"/>
      <c r="O147" s="92"/>
    </row>
    <row r="148" spans="1:15" ht="18.75">
      <c r="A148" s="436"/>
      <c r="B148" s="336"/>
      <c r="C148" s="336"/>
      <c r="D148" s="336"/>
      <c r="E148" s="336"/>
      <c r="F148" s="336"/>
      <c r="G148" s="336"/>
      <c r="H148" s="336"/>
      <c r="I148" s="336"/>
      <c r="J148" s="336"/>
      <c r="K148" s="336"/>
      <c r="L148" s="336"/>
      <c r="M148" s="336"/>
      <c r="N148" s="336"/>
      <c r="O148" s="92"/>
    </row>
    <row r="149" spans="1:15" ht="18.75">
      <c r="A149" s="436"/>
      <c r="B149" s="336"/>
      <c r="C149" s="336"/>
      <c r="D149" s="336"/>
      <c r="E149" s="336"/>
      <c r="F149" s="336"/>
      <c r="G149" s="336"/>
      <c r="H149" s="336"/>
      <c r="I149" s="336"/>
      <c r="J149" s="336"/>
      <c r="K149" s="336"/>
      <c r="L149" s="336"/>
      <c r="M149" s="336"/>
      <c r="N149" s="336"/>
      <c r="O149" s="92"/>
    </row>
    <row r="150" spans="1:15" ht="18.75">
      <c r="A150" s="436"/>
      <c r="B150" s="336"/>
      <c r="C150" s="336"/>
      <c r="D150" s="336"/>
      <c r="E150" s="336"/>
      <c r="F150" s="336"/>
      <c r="G150" s="336"/>
      <c r="H150" s="336"/>
      <c r="I150" s="336"/>
      <c r="J150" s="336"/>
      <c r="K150" s="336"/>
      <c r="L150" s="336"/>
      <c r="M150" s="336"/>
      <c r="N150" s="336"/>
      <c r="O150" s="92"/>
    </row>
    <row r="151" spans="1:15" ht="18.75">
      <c r="A151" s="436"/>
      <c r="B151" s="336"/>
      <c r="C151" s="336"/>
      <c r="D151" s="336"/>
      <c r="E151" s="336"/>
      <c r="F151" s="336"/>
      <c r="G151" s="336"/>
      <c r="H151" s="336"/>
      <c r="I151" s="336"/>
      <c r="J151" s="336"/>
      <c r="K151" s="336"/>
      <c r="L151" s="336"/>
      <c r="M151" s="336"/>
      <c r="N151" s="336"/>
      <c r="O151" s="92"/>
    </row>
    <row r="152" spans="1:14" ht="18.75">
      <c r="A152" s="436"/>
      <c r="B152" s="336"/>
      <c r="C152" s="336"/>
      <c r="D152" s="336"/>
      <c r="E152" s="336"/>
      <c r="F152" s="336"/>
      <c r="G152" s="336"/>
      <c r="H152" s="336"/>
      <c r="I152" s="336"/>
      <c r="J152" s="336"/>
      <c r="K152" s="336"/>
      <c r="L152" s="336"/>
      <c r="M152" s="336"/>
      <c r="N152" s="336"/>
    </row>
    <row r="153" spans="1:14" ht="18.75">
      <c r="A153" s="436"/>
      <c r="B153" s="336"/>
      <c r="C153" s="336"/>
      <c r="D153" s="336"/>
      <c r="E153" s="336"/>
      <c r="F153" s="336"/>
      <c r="G153" s="336"/>
      <c r="H153" s="336"/>
      <c r="I153" s="336"/>
      <c r="J153" s="336"/>
      <c r="K153" s="336"/>
      <c r="L153" s="336"/>
      <c r="M153" s="336"/>
      <c r="N153" s="336"/>
    </row>
    <row r="154" spans="1:14" ht="18.75">
      <c r="A154" s="320"/>
      <c r="B154" s="92"/>
      <c r="C154" s="92"/>
      <c r="D154" s="92"/>
      <c r="E154" s="92"/>
      <c r="F154" s="92"/>
      <c r="G154" s="92"/>
      <c r="H154" s="92"/>
      <c r="I154" s="92"/>
      <c r="J154" s="92"/>
      <c r="K154" s="92"/>
      <c r="L154" s="92"/>
      <c r="M154" s="92"/>
      <c r="N154" s="92"/>
    </row>
    <row r="155" spans="1:14" ht="18.75">
      <c r="A155" s="320"/>
      <c r="B155" s="92"/>
      <c r="C155" s="92"/>
      <c r="D155" s="92"/>
      <c r="E155" s="92"/>
      <c r="F155" s="92"/>
      <c r="G155" s="92"/>
      <c r="H155" s="92"/>
      <c r="I155" s="92"/>
      <c r="J155" s="92"/>
      <c r="K155" s="92"/>
      <c r="L155" s="92"/>
      <c r="M155" s="92"/>
      <c r="N155" s="92"/>
    </row>
    <row r="156" spans="1:14" ht="18.75">
      <c r="A156" s="320"/>
      <c r="B156" s="92"/>
      <c r="C156" s="92"/>
      <c r="D156" s="92"/>
      <c r="E156" s="92"/>
      <c r="F156" s="92"/>
      <c r="G156" s="92"/>
      <c r="H156" s="92"/>
      <c r="I156" s="92"/>
      <c r="J156" s="92"/>
      <c r="K156" s="92"/>
      <c r="L156" s="92"/>
      <c r="M156" s="92"/>
      <c r="N156" s="92"/>
    </row>
    <row r="157" spans="1:14" ht="18.75">
      <c r="A157" s="320"/>
      <c r="B157" s="92"/>
      <c r="C157" s="92"/>
      <c r="D157" s="92"/>
      <c r="E157" s="92"/>
      <c r="F157" s="92"/>
      <c r="G157" s="92"/>
      <c r="H157" s="92"/>
      <c r="I157" s="92"/>
      <c r="J157" s="92"/>
      <c r="K157" s="92"/>
      <c r="L157" s="92"/>
      <c r="M157" s="92"/>
      <c r="N157" s="92"/>
    </row>
    <row r="158" ht="12.75">
      <c r="A158" s="437"/>
    </row>
    <row r="159" ht="12.75">
      <c r="A159" s="437"/>
    </row>
    <row r="160" ht="12.75">
      <c r="A160" s="437"/>
    </row>
    <row r="161" ht="12.75">
      <c r="A161" s="437"/>
    </row>
    <row r="162" ht="12.75">
      <c r="A162" s="437"/>
    </row>
    <row r="163" ht="12.75">
      <c r="A163" s="437"/>
    </row>
    <row r="164" ht="12.75">
      <c r="A164" s="437"/>
    </row>
    <row r="165" ht="12.75">
      <c r="A165" s="437"/>
    </row>
    <row r="166" ht="12.75">
      <c r="A166" s="437"/>
    </row>
    <row r="167" ht="12.75">
      <c r="A167" s="437"/>
    </row>
    <row r="168" ht="12.75">
      <c r="A168" s="437"/>
    </row>
    <row r="169" ht="12.75">
      <c r="A169" s="437"/>
    </row>
    <row r="170" ht="12.75">
      <c r="A170" s="437"/>
    </row>
    <row r="171" ht="12.75">
      <c r="A171" s="437"/>
    </row>
    <row r="172" ht="12.75">
      <c r="A172" s="437"/>
    </row>
    <row r="173" ht="12.75">
      <c r="A173" s="437"/>
    </row>
    <row r="174" ht="12.75">
      <c r="A174" s="437"/>
    </row>
    <row r="175" ht="12.75">
      <c r="A175" s="437"/>
    </row>
    <row r="176" ht="12.75">
      <c r="A176" s="437"/>
    </row>
    <row r="177" ht="12.75">
      <c r="A177" s="437"/>
    </row>
    <row r="178" ht="12.75">
      <c r="A178" s="437"/>
    </row>
    <row r="179" ht="12.75">
      <c r="A179" s="437"/>
    </row>
    <row r="180" ht="12.75">
      <c r="A180" s="437"/>
    </row>
    <row r="181" ht="12.75">
      <c r="A181" s="437"/>
    </row>
    <row r="182" ht="12.75">
      <c r="A182" s="437"/>
    </row>
    <row r="183" ht="12.75">
      <c r="A183" s="437"/>
    </row>
    <row r="184" ht="12.75">
      <c r="A184" s="437"/>
    </row>
    <row r="185" ht="12.75">
      <c r="A185" s="437"/>
    </row>
    <row r="186" ht="12.75">
      <c r="A186" s="437"/>
    </row>
    <row r="187" ht="12.75">
      <c r="A187" s="437"/>
    </row>
    <row r="188" ht="12.75">
      <c r="A188" s="437"/>
    </row>
    <row r="189" ht="12.75">
      <c r="A189" s="437"/>
    </row>
    <row r="190" ht="12.75">
      <c r="A190" s="437"/>
    </row>
    <row r="191" ht="12.75">
      <c r="A191" s="437"/>
    </row>
    <row r="192" ht="12.75">
      <c r="A192" s="437"/>
    </row>
    <row r="193" ht="12.75">
      <c r="A193" s="437"/>
    </row>
    <row r="194" ht="12.75">
      <c r="A194" s="437"/>
    </row>
    <row r="195" ht="12.75">
      <c r="A195" s="437"/>
    </row>
    <row r="196" ht="12.75">
      <c r="A196" s="437"/>
    </row>
    <row r="197" ht="12.75">
      <c r="A197" s="437"/>
    </row>
    <row r="198" ht="12.75">
      <c r="A198" s="437"/>
    </row>
    <row r="199" ht="12.75">
      <c r="A199" s="437"/>
    </row>
    <row r="200" ht="12.75">
      <c r="A200" s="437"/>
    </row>
    <row r="201" ht="12.75">
      <c r="A201" s="437"/>
    </row>
    <row r="202" ht="12.75">
      <c r="A202" s="437"/>
    </row>
    <row r="203" ht="12.75">
      <c r="A203" s="437"/>
    </row>
    <row r="204" ht="12.75">
      <c r="A204" s="437"/>
    </row>
    <row r="205" ht="12.75">
      <c r="A205" s="437"/>
    </row>
    <row r="206" ht="12.75">
      <c r="A206" s="437"/>
    </row>
    <row r="207" ht="12.75">
      <c r="A207" s="437"/>
    </row>
    <row r="208" ht="12.75">
      <c r="A208" s="437"/>
    </row>
    <row r="209" ht="12.75">
      <c r="A209" s="437"/>
    </row>
    <row r="210" ht="12.75">
      <c r="A210" s="437"/>
    </row>
    <row r="211" ht="12.75">
      <c r="A211" s="437"/>
    </row>
    <row r="212" ht="12.75">
      <c r="A212" s="437"/>
    </row>
    <row r="213" ht="12.75">
      <c r="A213" s="437"/>
    </row>
    <row r="214" ht="12.75">
      <c r="A214" s="437"/>
    </row>
    <row r="215" ht="12.75">
      <c r="A215" s="437"/>
    </row>
    <row r="216" ht="12.75">
      <c r="A216" s="437"/>
    </row>
    <row r="217" ht="12.75">
      <c r="A217" s="437"/>
    </row>
    <row r="218" ht="12.75">
      <c r="A218" s="437"/>
    </row>
    <row r="219" ht="12.75">
      <c r="A219" s="437"/>
    </row>
    <row r="220" ht="12.75">
      <c r="A220" s="437"/>
    </row>
    <row r="221" ht="12.75">
      <c r="A221" s="437"/>
    </row>
    <row r="222" ht="12.75">
      <c r="A222" s="437"/>
    </row>
    <row r="223" ht="12.75">
      <c r="A223" s="437"/>
    </row>
    <row r="224" ht="12.75">
      <c r="A224" s="437"/>
    </row>
    <row r="225" ht="12.75">
      <c r="A225" s="437"/>
    </row>
    <row r="226" ht="12.75">
      <c r="A226" s="437"/>
    </row>
    <row r="227" ht="12.75">
      <c r="A227" s="437"/>
    </row>
    <row r="228" ht="12.75">
      <c r="A228" s="437"/>
    </row>
    <row r="229" ht="12.75">
      <c r="A229" s="437"/>
    </row>
    <row r="230" ht="12.75">
      <c r="A230" s="437"/>
    </row>
    <row r="231" ht="12.75">
      <c r="A231" s="437"/>
    </row>
    <row r="232" ht="12.75">
      <c r="A232" s="437"/>
    </row>
    <row r="233" ht="12.75">
      <c r="A233" s="437"/>
    </row>
    <row r="234" ht="12.75">
      <c r="A234" s="437"/>
    </row>
    <row r="235" ht="12.75">
      <c r="A235" s="437"/>
    </row>
    <row r="236" ht="12.75">
      <c r="A236" s="437"/>
    </row>
    <row r="237" ht="12.75">
      <c r="A237" s="437"/>
    </row>
    <row r="238" ht="12.75">
      <c r="A238" s="437"/>
    </row>
    <row r="239" ht="12.75">
      <c r="A239" s="437"/>
    </row>
    <row r="240" ht="12.75">
      <c r="A240" s="437"/>
    </row>
    <row r="241" ht="12.75">
      <c r="A241" s="437"/>
    </row>
    <row r="242" ht="12.75">
      <c r="A242" s="437"/>
    </row>
    <row r="243" ht="12.75">
      <c r="A243" s="437"/>
    </row>
    <row r="244" ht="12.75">
      <c r="A244" s="437"/>
    </row>
    <row r="245" ht="12.75">
      <c r="A245" s="437"/>
    </row>
    <row r="246" ht="12.75">
      <c r="A246" s="437"/>
    </row>
    <row r="247" ht="12.75">
      <c r="A247" s="437"/>
    </row>
    <row r="248" ht="12.75">
      <c r="A248" s="437"/>
    </row>
    <row r="249" ht="12.75">
      <c r="A249" s="437"/>
    </row>
    <row r="250" ht="12.75">
      <c r="A250" s="437"/>
    </row>
    <row r="251" ht="12.75">
      <c r="A251" s="437"/>
    </row>
    <row r="252" ht="12.75">
      <c r="A252" s="437"/>
    </row>
    <row r="253" ht="12.75">
      <c r="A253" s="437"/>
    </row>
    <row r="254" ht="12.75">
      <c r="A254" s="437"/>
    </row>
    <row r="255" ht="12.75">
      <c r="A255" s="437"/>
    </row>
    <row r="256" ht="12.75">
      <c r="A256" s="437"/>
    </row>
    <row r="257" ht="12.75">
      <c r="A257" s="437"/>
    </row>
    <row r="258" ht="12.75">
      <c r="A258" s="437"/>
    </row>
    <row r="259" ht="12.75">
      <c r="A259" s="437"/>
    </row>
    <row r="260" ht="12.75">
      <c r="A260" s="437"/>
    </row>
    <row r="261" ht="12.75">
      <c r="A261" s="437"/>
    </row>
    <row r="262" ht="12.75">
      <c r="A262" s="437"/>
    </row>
    <row r="263" ht="12.75">
      <c r="A263" s="437"/>
    </row>
    <row r="264" ht="12.75">
      <c r="A264" s="437"/>
    </row>
    <row r="265" ht="12.75">
      <c r="A265" s="437"/>
    </row>
    <row r="266" ht="12.75">
      <c r="A266" s="437"/>
    </row>
    <row r="267" ht="12.75">
      <c r="A267" s="437"/>
    </row>
    <row r="268" ht="12.75">
      <c r="A268" s="437"/>
    </row>
    <row r="269" ht="12.75">
      <c r="A269" s="437"/>
    </row>
    <row r="270" ht="12.75">
      <c r="A270" s="437"/>
    </row>
    <row r="271" ht="12.75">
      <c r="A271" s="437"/>
    </row>
    <row r="272" ht="12.75">
      <c r="A272" s="437"/>
    </row>
    <row r="273" ht="12.75">
      <c r="A273" s="437"/>
    </row>
    <row r="274" ht="12.75">
      <c r="A274" s="437"/>
    </row>
    <row r="275" ht="12.75">
      <c r="A275" s="437"/>
    </row>
    <row r="276" ht="12.75">
      <c r="A276" s="437"/>
    </row>
    <row r="277" ht="12.75">
      <c r="A277" s="437"/>
    </row>
    <row r="278" ht="12.75">
      <c r="A278" s="437"/>
    </row>
    <row r="279" ht="12.75">
      <c r="A279" s="437"/>
    </row>
    <row r="280" ht="12.75">
      <c r="A280" s="437"/>
    </row>
    <row r="281" ht="12.75">
      <c r="A281" s="437"/>
    </row>
    <row r="282" ht="12.75">
      <c r="A282" s="437"/>
    </row>
    <row r="283" ht="12.75">
      <c r="A283" s="437"/>
    </row>
    <row r="284" ht="12.75">
      <c r="A284" s="437"/>
    </row>
    <row r="285" ht="12.75">
      <c r="A285" s="437"/>
    </row>
  </sheetData>
  <mergeCells count="16">
    <mergeCell ref="K1:L1"/>
    <mergeCell ref="J3:L3"/>
    <mergeCell ref="B4:N4"/>
    <mergeCell ref="A5:A7"/>
    <mergeCell ref="B5:B7"/>
    <mergeCell ref="C5:C7"/>
    <mergeCell ref="D5:F5"/>
    <mergeCell ref="G5:M5"/>
    <mergeCell ref="N5:N7"/>
    <mergeCell ref="D6:D7"/>
    <mergeCell ref="K6:K7"/>
    <mergeCell ref="L6:M6"/>
    <mergeCell ref="E6:F6"/>
    <mergeCell ref="G6:G7"/>
    <mergeCell ref="H6:H7"/>
    <mergeCell ref="I6:J6"/>
  </mergeCells>
  <printOptions/>
  <pageMargins left="0.75" right="0.75" top="1" bottom="1" header="0.5" footer="0.5"/>
  <pageSetup fitToHeight="2" fitToWidth="1" horizontalDpi="600" verticalDpi="600" orientation="landscape" paperSize="9" scale="51" r:id="rId1"/>
</worksheet>
</file>

<file path=xl/worksheets/sheet6.xml><?xml version="1.0" encoding="utf-8"?>
<worksheet xmlns="http://schemas.openxmlformats.org/spreadsheetml/2006/main" xmlns:r="http://schemas.openxmlformats.org/officeDocument/2006/relationships">
  <sheetPr>
    <pageSetUpPr fitToPage="1"/>
  </sheetPr>
  <dimension ref="A1:M3346"/>
  <sheetViews>
    <sheetView zoomScale="45" zoomScaleNormal="45" workbookViewId="0" topLeftCell="A1">
      <pane xSplit="2" ySplit="7" topLeftCell="E8" activePane="bottomRight" state="frozen"/>
      <selection pane="topLeft" activeCell="A1" sqref="A1"/>
      <selection pane="topRight" activeCell="C1" sqref="C1"/>
      <selection pane="bottomLeft" activeCell="A8" sqref="A8"/>
      <selection pane="bottomRight" activeCell="J2" sqref="J2"/>
    </sheetView>
  </sheetViews>
  <sheetFormatPr defaultColWidth="9.140625" defaultRowHeight="12.75"/>
  <cols>
    <col min="1" max="1" width="24.140625" style="56" customWidth="1"/>
    <col min="2" max="2" width="88.28125" style="56" customWidth="1"/>
    <col min="3" max="3" width="22.28125" style="56" customWidth="1"/>
    <col min="4" max="4" width="13.57421875" style="56" customWidth="1"/>
    <col min="5" max="5" width="18.8515625" style="56" customWidth="1"/>
    <col min="6" max="6" width="21.57421875" style="56" customWidth="1"/>
    <col min="7" max="7" width="12.00390625" style="56" bestFit="1" customWidth="1"/>
    <col min="8" max="8" width="9.421875" style="56" bestFit="1" customWidth="1"/>
    <col min="9" max="9" width="13.00390625" style="56" customWidth="1"/>
    <col min="10" max="10" width="15.421875" style="56" customWidth="1"/>
    <col min="11" max="11" width="20.7109375" style="56" customWidth="1"/>
    <col min="12" max="12" width="18.421875" style="56" customWidth="1"/>
    <col min="13" max="13" width="23.140625" style="56" customWidth="1"/>
    <col min="14" max="16384" width="9.140625" style="56" customWidth="1"/>
  </cols>
  <sheetData>
    <row r="1" spans="9:12" ht="45.75" customHeight="1">
      <c r="I1" s="555" t="s">
        <v>97</v>
      </c>
      <c r="J1" s="556"/>
      <c r="K1" s="556"/>
      <c r="L1" s="77"/>
    </row>
    <row r="2" spans="2:9" ht="123" customHeight="1">
      <c r="B2" s="566" t="s">
        <v>214</v>
      </c>
      <c r="C2" s="566"/>
      <c r="D2" s="566"/>
      <c r="E2" s="566"/>
      <c r="F2" s="566"/>
      <c r="G2" s="566"/>
      <c r="H2" s="566"/>
      <c r="I2" s="566"/>
    </row>
    <row r="3" spans="2:11" ht="45" customHeight="1">
      <c r="B3" s="78"/>
      <c r="C3" s="78"/>
      <c r="D3" s="78"/>
      <c r="E3" s="78"/>
      <c r="F3" s="78"/>
      <c r="G3" s="78"/>
      <c r="H3" s="78"/>
      <c r="I3" s="576" t="s">
        <v>62</v>
      </c>
      <c r="J3" s="576"/>
      <c r="K3" s="576"/>
    </row>
    <row r="4" ht="15.75" thickBot="1">
      <c r="M4" s="77" t="s">
        <v>316</v>
      </c>
    </row>
    <row r="5" spans="1:13" ht="32.25" customHeight="1" thickBot="1">
      <c r="A5" s="567" t="s">
        <v>357</v>
      </c>
      <c r="B5" s="570" t="s">
        <v>46</v>
      </c>
      <c r="C5" s="573" t="s">
        <v>358</v>
      </c>
      <c r="D5" s="574"/>
      <c r="E5" s="574"/>
      <c r="F5" s="573" t="s">
        <v>359</v>
      </c>
      <c r="G5" s="574"/>
      <c r="H5" s="574"/>
      <c r="I5" s="574"/>
      <c r="J5" s="574"/>
      <c r="K5" s="574"/>
      <c r="L5" s="575"/>
      <c r="M5" s="577" t="s">
        <v>360</v>
      </c>
    </row>
    <row r="6" spans="1:13" ht="22.5" customHeight="1" thickBot="1">
      <c r="A6" s="568"/>
      <c r="B6" s="571"/>
      <c r="C6" s="599" t="s">
        <v>361</v>
      </c>
      <c r="D6" s="545" t="s">
        <v>362</v>
      </c>
      <c r="E6" s="546"/>
      <c r="F6" s="599" t="s">
        <v>361</v>
      </c>
      <c r="G6" s="547" t="s">
        <v>370</v>
      </c>
      <c r="H6" s="549" t="s">
        <v>362</v>
      </c>
      <c r="I6" s="550"/>
      <c r="J6" s="578" t="s">
        <v>363</v>
      </c>
      <c r="K6" s="551" t="s">
        <v>362</v>
      </c>
      <c r="L6" s="552"/>
      <c r="M6" s="571"/>
    </row>
    <row r="7" spans="1:13" ht="93.75" customHeight="1" thickBot="1">
      <c r="A7" s="569"/>
      <c r="B7" s="572"/>
      <c r="C7" s="548"/>
      <c r="D7" s="81" t="s">
        <v>371</v>
      </c>
      <c r="E7" s="82" t="s">
        <v>372</v>
      </c>
      <c r="F7" s="548"/>
      <c r="G7" s="548"/>
      <c r="H7" s="82" t="s">
        <v>371</v>
      </c>
      <c r="I7" s="82" t="s">
        <v>372</v>
      </c>
      <c r="J7" s="548"/>
      <c r="K7" s="83" t="s">
        <v>373</v>
      </c>
      <c r="L7" s="84" t="s">
        <v>374</v>
      </c>
      <c r="M7" s="572"/>
    </row>
    <row r="8" spans="1:13" ht="21" customHeight="1" thickBot="1">
      <c r="A8" s="80">
        <v>1</v>
      </c>
      <c r="B8" s="95">
        <v>2</v>
      </c>
      <c r="C8" s="96">
        <v>3</v>
      </c>
      <c r="D8" s="97">
        <v>4</v>
      </c>
      <c r="E8" s="97">
        <v>5</v>
      </c>
      <c r="F8" s="98" t="s">
        <v>375</v>
      </c>
      <c r="G8" s="99">
        <v>7</v>
      </c>
      <c r="H8" s="97">
        <v>8</v>
      </c>
      <c r="I8" s="97">
        <v>9</v>
      </c>
      <c r="J8" s="99">
        <v>10</v>
      </c>
      <c r="K8" s="97">
        <v>11</v>
      </c>
      <c r="L8" s="97">
        <v>12</v>
      </c>
      <c r="M8" s="79" t="s">
        <v>364</v>
      </c>
    </row>
    <row r="9" spans="1:13" ht="24.75" customHeight="1" thickBot="1">
      <c r="A9" s="161" t="s">
        <v>47</v>
      </c>
      <c r="B9" s="162" t="s">
        <v>48</v>
      </c>
      <c r="C9" s="163">
        <f>C10</f>
        <v>31496</v>
      </c>
      <c r="D9" s="163">
        <f>D10</f>
        <v>0</v>
      </c>
      <c r="E9" s="163">
        <f>E10</f>
        <v>0</v>
      </c>
      <c r="F9" s="163">
        <f>G9+J9</f>
        <v>0</v>
      </c>
      <c r="G9" s="163">
        <f aca="true" t="shared" si="0" ref="G9:L9">G10</f>
        <v>0</v>
      </c>
      <c r="H9" s="163">
        <f t="shared" si="0"/>
        <v>0</v>
      </c>
      <c r="I9" s="163">
        <f t="shared" si="0"/>
        <v>0</v>
      </c>
      <c r="J9" s="163">
        <f t="shared" si="0"/>
        <v>0</v>
      </c>
      <c r="K9" s="163">
        <f t="shared" si="0"/>
        <v>0</v>
      </c>
      <c r="L9" s="163">
        <f t="shared" si="0"/>
        <v>0</v>
      </c>
      <c r="M9" s="163">
        <f aca="true" t="shared" si="1" ref="M9:M114">C9+F9</f>
        <v>31496</v>
      </c>
    </row>
    <row r="10" spans="1:13" ht="27" thickBot="1">
      <c r="A10" s="164" t="s">
        <v>337</v>
      </c>
      <c r="B10" s="165" t="s">
        <v>378</v>
      </c>
      <c r="C10" s="166">
        <v>31496</v>
      </c>
      <c r="D10" s="167"/>
      <c r="E10" s="167"/>
      <c r="F10" s="166">
        <f>G10+J10</f>
        <v>0</v>
      </c>
      <c r="G10" s="167"/>
      <c r="H10" s="167"/>
      <c r="I10" s="167"/>
      <c r="J10" s="167"/>
      <c r="K10" s="167"/>
      <c r="L10" s="167"/>
      <c r="M10" s="163">
        <f t="shared" si="1"/>
        <v>31496</v>
      </c>
    </row>
    <row r="11" spans="1:13" ht="27" thickBot="1">
      <c r="A11" s="168" t="s">
        <v>49</v>
      </c>
      <c r="B11" s="169" t="s">
        <v>50</v>
      </c>
      <c r="C11" s="163">
        <f>C13+C14+C16+C17+C18+C19+C20+C22+C23</f>
        <v>34691</v>
      </c>
      <c r="D11" s="163">
        <f aca="true" t="shared" si="2" ref="D11:L11">D13+D14+D16+D17+D18+D19+D20+D22+D23</f>
        <v>0</v>
      </c>
      <c r="E11" s="163">
        <f t="shared" si="2"/>
        <v>0</v>
      </c>
      <c r="F11" s="163">
        <f t="shared" si="2"/>
        <v>23970</v>
      </c>
      <c r="G11" s="163">
        <f t="shared" si="2"/>
        <v>0</v>
      </c>
      <c r="H11" s="163">
        <f t="shared" si="2"/>
        <v>0</v>
      </c>
      <c r="I11" s="163">
        <f t="shared" si="2"/>
        <v>0</v>
      </c>
      <c r="J11" s="163">
        <f t="shared" si="2"/>
        <v>23970</v>
      </c>
      <c r="K11" s="163">
        <f t="shared" si="2"/>
        <v>0</v>
      </c>
      <c r="L11" s="163">
        <f t="shared" si="2"/>
        <v>0</v>
      </c>
      <c r="M11" s="163">
        <f t="shared" si="1"/>
        <v>58661</v>
      </c>
    </row>
    <row r="12" spans="1:13" ht="42" customHeight="1" hidden="1" thickBot="1">
      <c r="A12" s="170"/>
      <c r="B12" s="171" t="s">
        <v>411</v>
      </c>
      <c r="C12" s="172">
        <f>C15</f>
        <v>0</v>
      </c>
      <c r="D12" s="172">
        <f>D15</f>
        <v>0</v>
      </c>
      <c r="E12" s="172">
        <f>E15</f>
        <v>0</v>
      </c>
      <c r="F12" s="166">
        <f aca="true" t="shared" si="3" ref="F12:F112">G12+J12</f>
        <v>0</v>
      </c>
      <c r="G12" s="172"/>
      <c r="H12" s="172"/>
      <c r="I12" s="172"/>
      <c r="J12" s="172"/>
      <c r="K12" s="172"/>
      <c r="L12" s="172"/>
      <c r="M12" s="163">
        <f t="shared" si="1"/>
        <v>0</v>
      </c>
    </row>
    <row r="13" spans="1:13" ht="94.5" customHeight="1" thickBot="1">
      <c r="A13" s="173" t="s">
        <v>397</v>
      </c>
      <c r="B13" s="174" t="s">
        <v>398</v>
      </c>
      <c r="C13" s="175">
        <v>27241</v>
      </c>
      <c r="D13" s="167"/>
      <c r="E13" s="167"/>
      <c r="F13" s="166">
        <f t="shared" si="3"/>
        <v>23970</v>
      </c>
      <c r="G13" s="167"/>
      <c r="H13" s="167"/>
      <c r="I13" s="167"/>
      <c r="J13" s="167">
        <v>23970</v>
      </c>
      <c r="K13" s="167"/>
      <c r="L13" s="167"/>
      <c r="M13" s="163">
        <f t="shared" si="1"/>
        <v>51211</v>
      </c>
    </row>
    <row r="14" spans="1:13" ht="42" customHeight="1" hidden="1" thickBot="1">
      <c r="A14" s="176" t="s">
        <v>412</v>
      </c>
      <c r="B14" s="177" t="s">
        <v>51</v>
      </c>
      <c r="C14" s="175"/>
      <c r="D14" s="167"/>
      <c r="E14" s="167"/>
      <c r="F14" s="166">
        <f t="shared" si="3"/>
        <v>0</v>
      </c>
      <c r="G14" s="167"/>
      <c r="H14" s="167"/>
      <c r="I14" s="167"/>
      <c r="J14" s="167"/>
      <c r="K14" s="167"/>
      <c r="L14" s="167"/>
      <c r="M14" s="163">
        <f t="shared" si="1"/>
        <v>0</v>
      </c>
    </row>
    <row r="15" spans="1:13" ht="42" customHeight="1" hidden="1" thickBot="1">
      <c r="A15" s="176"/>
      <c r="B15" s="171" t="s">
        <v>411</v>
      </c>
      <c r="C15" s="175"/>
      <c r="D15" s="167"/>
      <c r="E15" s="167"/>
      <c r="F15" s="166">
        <f t="shared" si="3"/>
        <v>0</v>
      </c>
      <c r="G15" s="167"/>
      <c r="H15" s="167"/>
      <c r="I15" s="167"/>
      <c r="J15" s="167"/>
      <c r="K15" s="167"/>
      <c r="L15" s="167"/>
      <c r="M15" s="163">
        <f t="shared" si="1"/>
        <v>0</v>
      </c>
    </row>
    <row r="16" spans="1:13" ht="56.25" customHeight="1" thickBot="1">
      <c r="A16" s="170" t="s">
        <v>339</v>
      </c>
      <c r="B16" s="174" t="s">
        <v>399</v>
      </c>
      <c r="C16" s="175">
        <v>80</v>
      </c>
      <c r="D16" s="167"/>
      <c r="E16" s="167"/>
      <c r="F16" s="166">
        <f t="shared" si="3"/>
        <v>0</v>
      </c>
      <c r="G16" s="167"/>
      <c r="H16" s="167"/>
      <c r="I16" s="167"/>
      <c r="J16" s="167"/>
      <c r="K16" s="167"/>
      <c r="L16" s="167"/>
      <c r="M16" s="163">
        <f t="shared" si="1"/>
        <v>80</v>
      </c>
    </row>
    <row r="17" spans="1:13" ht="24" customHeight="1" thickBot="1">
      <c r="A17" s="176" t="s">
        <v>343</v>
      </c>
      <c r="B17" s="178" t="s">
        <v>400</v>
      </c>
      <c r="C17" s="175">
        <v>480</v>
      </c>
      <c r="D17" s="167"/>
      <c r="E17" s="167"/>
      <c r="F17" s="166">
        <f t="shared" si="3"/>
        <v>0</v>
      </c>
      <c r="G17" s="167"/>
      <c r="H17" s="167"/>
      <c r="I17" s="167"/>
      <c r="J17" s="167"/>
      <c r="K17" s="167"/>
      <c r="L17" s="167"/>
      <c r="M17" s="163">
        <f t="shared" si="1"/>
        <v>480</v>
      </c>
    </row>
    <row r="18" spans="1:13" ht="53.25" customHeight="1" thickBot="1">
      <c r="A18" s="176" t="s">
        <v>342</v>
      </c>
      <c r="B18" s="174" t="s">
        <v>401</v>
      </c>
      <c r="C18" s="175">
        <v>6690</v>
      </c>
      <c r="D18" s="167"/>
      <c r="E18" s="167"/>
      <c r="F18" s="166">
        <f t="shared" si="3"/>
        <v>0</v>
      </c>
      <c r="G18" s="167"/>
      <c r="H18" s="167"/>
      <c r="I18" s="167"/>
      <c r="J18" s="167"/>
      <c r="K18" s="167"/>
      <c r="L18" s="167"/>
      <c r="M18" s="163">
        <f t="shared" si="1"/>
        <v>6690</v>
      </c>
    </row>
    <row r="19" spans="1:13" ht="64.5" customHeight="1" thickBot="1">
      <c r="A19" s="173" t="s">
        <v>341</v>
      </c>
      <c r="B19" s="174" t="s">
        <v>402</v>
      </c>
      <c r="C19" s="175">
        <v>200</v>
      </c>
      <c r="D19" s="167"/>
      <c r="E19" s="167"/>
      <c r="F19" s="166">
        <f t="shared" si="3"/>
        <v>0</v>
      </c>
      <c r="G19" s="167"/>
      <c r="H19" s="167"/>
      <c r="I19" s="167"/>
      <c r="J19" s="167"/>
      <c r="K19" s="167"/>
      <c r="L19" s="167"/>
      <c r="M19" s="163">
        <f t="shared" si="1"/>
        <v>200</v>
      </c>
    </row>
    <row r="20" spans="1:13" ht="24" customHeight="1" hidden="1" thickBot="1">
      <c r="A20" s="173" t="s">
        <v>340</v>
      </c>
      <c r="B20" s="178" t="s">
        <v>403</v>
      </c>
      <c r="C20" s="175"/>
      <c r="D20" s="167"/>
      <c r="E20" s="167"/>
      <c r="F20" s="166">
        <f t="shared" si="3"/>
        <v>0</v>
      </c>
      <c r="G20" s="167"/>
      <c r="H20" s="167"/>
      <c r="I20" s="167"/>
      <c r="J20" s="167"/>
      <c r="K20" s="167"/>
      <c r="L20" s="167"/>
      <c r="M20" s="163">
        <f t="shared" si="1"/>
        <v>0</v>
      </c>
    </row>
    <row r="21" spans="1:13" ht="24" customHeight="1" hidden="1">
      <c r="A21" s="173" t="s">
        <v>404</v>
      </c>
      <c r="B21" s="178" t="s">
        <v>405</v>
      </c>
      <c r="C21" s="175"/>
      <c r="D21" s="167"/>
      <c r="E21" s="167"/>
      <c r="F21" s="166">
        <f t="shared" si="3"/>
        <v>0</v>
      </c>
      <c r="G21" s="167"/>
      <c r="H21" s="167"/>
      <c r="I21" s="167"/>
      <c r="J21" s="167"/>
      <c r="K21" s="167"/>
      <c r="L21" s="167"/>
      <c r="M21" s="163">
        <f t="shared" si="1"/>
        <v>0</v>
      </c>
    </row>
    <row r="22" spans="1:13" ht="21.75" customHeight="1" hidden="1" thickBot="1">
      <c r="A22" s="173"/>
      <c r="B22" s="174"/>
      <c r="C22" s="175"/>
      <c r="D22" s="167"/>
      <c r="E22" s="167"/>
      <c r="F22" s="166">
        <f t="shared" si="3"/>
        <v>0</v>
      </c>
      <c r="G22" s="167"/>
      <c r="H22" s="167"/>
      <c r="I22" s="167"/>
      <c r="J22" s="167"/>
      <c r="K22" s="167"/>
      <c r="L22" s="167"/>
      <c r="M22" s="163">
        <f t="shared" si="1"/>
        <v>0</v>
      </c>
    </row>
    <row r="23" spans="1:13" ht="76.5" customHeight="1" hidden="1">
      <c r="A23" s="176"/>
      <c r="B23" s="174"/>
      <c r="C23" s="175"/>
      <c r="D23" s="167"/>
      <c r="E23" s="167"/>
      <c r="F23" s="166">
        <f t="shared" si="3"/>
        <v>0</v>
      </c>
      <c r="G23" s="167"/>
      <c r="H23" s="167"/>
      <c r="I23" s="167"/>
      <c r="J23" s="167"/>
      <c r="K23" s="167"/>
      <c r="L23" s="167"/>
      <c r="M23" s="163">
        <f t="shared" si="1"/>
        <v>0</v>
      </c>
    </row>
    <row r="24" spans="1:13" ht="27.75" customHeight="1" thickBot="1">
      <c r="A24" s="168" t="s">
        <v>365</v>
      </c>
      <c r="B24" s="169" t="s">
        <v>52</v>
      </c>
      <c r="C24" s="163">
        <f>SUM(C25:C30)-C26</f>
        <v>55351</v>
      </c>
      <c r="D24" s="163">
        <f aca="true" t="shared" si="4" ref="D24:L24">SUM(D25:D30)-D26</f>
        <v>0</v>
      </c>
      <c r="E24" s="163">
        <f t="shared" si="4"/>
        <v>0</v>
      </c>
      <c r="F24" s="163">
        <f t="shared" si="4"/>
        <v>39630</v>
      </c>
      <c r="G24" s="163">
        <f t="shared" si="4"/>
        <v>0</v>
      </c>
      <c r="H24" s="163">
        <f t="shared" si="4"/>
        <v>0</v>
      </c>
      <c r="I24" s="163">
        <f t="shared" si="4"/>
        <v>0</v>
      </c>
      <c r="J24" s="163">
        <f t="shared" si="4"/>
        <v>39630</v>
      </c>
      <c r="K24" s="163">
        <f t="shared" si="4"/>
        <v>0</v>
      </c>
      <c r="L24" s="163">
        <f t="shared" si="4"/>
        <v>0</v>
      </c>
      <c r="M24" s="163">
        <f t="shared" si="1"/>
        <v>94981</v>
      </c>
    </row>
    <row r="25" spans="1:13" ht="27" thickBot="1">
      <c r="A25" s="173" t="s">
        <v>345</v>
      </c>
      <c r="B25" s="179" t="s">
        <v>348</v>
      </c>
      <c r="C25" s="175">
        <v>36225</v>
      </c>
      <c r="D25" s="167"/>
      <c r="E25" s="167"/>
      <c r="F25" s="166">
        <f t="shared" si="3"/>
        <v>35130</v>
      </c>
      <c r="G25" s="167"/>
      <c r="H25" s="167"/>
      <c r="I25" s="167"/>
      <c r="J25" s="167">
        <v>35130</v>
      </c>
      <c r="K25" s="167"/>
      <c r="L25" s="167"/>
      <c r="M25" s="163">
        <f t="shared" si="1"/>
        <v>71355</v>
      </c>
    </row>
    <row r="26" spans="1:13" ht="27" hidden="1" thickBot="1">
      <c r="A26" s="173"/>
      <c r="B26" s="180" t="s">
        <v>382</v>
      </c>
      <c r="C26" s="175"/>
      <c r="D26" s="167"/>
      <c r="E26" s="167"/>
      <c r="F26" s="166"/>
      <c r="G26" s="167"/>
      <c r="H26" s="167"/>
      <c r="I26" s="167"/>
      <c r="J26" s="167"/>
      <c r="K26" s="167"/>
      <c r="L26" s="167"/>
      <c r="M26" s="163"/>
    </row>
    <row r="27" spans="1:13" ht="27" thickBot="1">
      <c r="A27" s="173" t="s">
        <v>120</v>
      </c>
      <c r="B27" s="181" t="s">
        <v>121</v>
      </c>
      <c r="C27" s="175">
        <v>19126</v>
      </c>
      <c r="D27" s="167"/>
      <c r="E27" s="167"/>
      <c r="F27" s="166">
        <f t="shared" si="3"/>
        <v>4500</v>
      </c>
      <c r="G27" s="167"/>
      <c r="H27" s="167"/>
      <c r="I27" s="167"/>
      <c r="J27" s="167">
        <v>4500</v>
      </c>
      <c r="K27" s="167"/>
      <c r="L27" s="167"/>
      <c r="M27" s="163">
        <f t="shared" si="1"/>
        <v>23626</v>
      </c>
    </row>
    <row r="28" spans="1:13" ht="27" hidden="1" thickBot="1">
      <c r="A28" s="173"/>
      <c r="B28" s="182"/>
      <c r="C28" s="175"/>
      <c r="D28" s="167"/>
      <c r="E28" s="167"/>
      <c r="F28" s="166">
        <f t="shared" si="3"/>
        <v>0</v>
      </c>
      <c r="G28" s="167"/>
      <c r="H28" s="167"/>
      <c r="I28" s="167"/>
      <c r="J28" s="167"/>
      <c r="K28" s="167"/>
      <c r="L28" s="167"/>
      <c r="M28" s="163">
        <f t="shared" si="1"/>
        <v>0</v>
      </c>
    </row>
    <row r="29" spans="1:13" ht="27" hidden="1" thickBot="1">
      <c r="A29" s="173"/>
      <c r="B29" s="183"/>
      <c r="C29" s="175"/>
      <c r="D29" s="167"/>
      <c r="E29" s="167"/>
      <c r="F29" s="166"/>
      <c r="G29" s="167"/>
      <c r="H29" s="167"/>
      <c r="I29" s="167"/>
      <c r="J29" s="167"/>
      <c r="K29" s="167"/>
      <c r="L29" s="167"/>
      <c r="M29" s="163">
        <f t="shared" si="1"/>
        <v>0</v>
      </c>
    </row>
    <row r="30" spans="1:13" ht="33" customHeight="1" hidden="1" thickBot="1">
      <c r="A30" s="173"/>
      <c r="B30" s="182"/>
      <c r="C30" s="175"/>
      <c r="D30" s="167"/>
      <c r="E30" s="167"/>
      <c r="F30" s="166">
        <f t="shared" si="3"/>
        <v>0</v>
      </c>
      <c r="G30" s="167"/>
      <c r="H30" s="167"/>
      <c r="I30" s="167"/>
      <c r="J30" s="167"/>
      <c r="K30" s="167"/>
      <c r="L30" s="167"/>
      <c r="M30" s="163">
        <f t="shared" si="1"/>
        <v>0</v>
      </c>
    </row>
    <row r="31" spans="1:13" ht="38.25" customHeight="1" thickBot="1">
      <c r="A31" s="161" t="s">
        <v>366</v>
      </c>
      <c r="B31" s="162" t="s">
        <v>53</v>
      </c>
      <c r="C31" s="184">
        <f>C33+C36+C38+C43+C40+C46+C48+C50+C52+C54+C56+C58+C60+C62+C64+C66+C68+C70+C72+C74+C76+C78+C80+C82+C83+C84+C85+C87+C88+C90+C91+C92+C93</f>
        <v>2204</v>
      </c>
      <c r="D31" s="184">
        <f>D36+D33+D38+D40+D43+D46+D48+D50+D52+D54+D56+D58+D60+D62+D64+D66+D68+D70+D72+D74+D76+D78+D80+D82+D83+D84+D85+D87+D88+D89+D90+D91+D92+D93</f>
        <v>0</v>
      </c>
      <c r="E31" s="184">
        <f>E36+E33+E38+E40+E43+E46+E48+E50+E52+E54+E56+E58+E60+E62+E64+E66+E68+E70+E72+E74+E76+E78+E80+E82+E83+E84+E85+E87+E88+E89+E90+E91+E92+E93</f>
        <v>0</v>
      </c>
      <c r="F31" s="166">
        <f t="shared" si="3"/>
        <v>0</v>
      </c>
      <c r="G31" s="184">
        <f aca="true" t="shared" si="5" ref="G31:L31">G36+G33+G38+G40+G43+G46+G48+G50+G52+G54+G56+G58+G60+G62+G64+G66+G68+G70+G72+G74+G76+G78+G80+G82+G83+G84+G85+G87+G88+G89+G90+G91+G92+G93</f>
        <v>0</v>
      </c>
      <c r="H31" s="184">
        <f t="shared" si="5"/>
        <v>0</v>
      </c>
      <c r="I31" s="184">
        <f t="shared" si="5"/>
        <v>0</v>
      </c>
      <c r="J31" s="184">
        <f t="shared" si="5"/>
        <v>0</v>
      </c>
      <c r="K31" s="184">
        <f t="shared" si="5"/>
        <v>0</v>
      </c>
      <c r="L31" s="184">
        <f t="shared" si="5"/>
        <v>0</v>
      </c>
      <c r="M31" s="163">
        <f t="shared" si="1"/>
        <v>2204</v>
      </c>
    </row>
    <row r="32" spans="1:13" ht="46.5" customHeight="1" hidden="1" thickBot="1">
      <c r="A32" s="161"/>
      <c r="B32" s="171" t="s">
        <v>54</v>
      </c>
      <c r="C32" s="184">
        <f>C31-C82-C83-C84-C85-C87-C88-C90-C91-C92</f>
        <v>0</v>
      </c>
      <c r="D32" s="184">
        <f aca="true" t="shared" si="6" ref="D32:L32">D31-D82-D83-D84-D85-D87-D88-D90-D91-D92</f>
        <v>0</v>
      </c>
      <c r="E32" s="184">
        <f t="shared" si="6"/>
        <v>0</v>
      </c>
      <c r="F32" s="184">
        <f t="shared" si="6"/>
        <v>0</v>
      </c>
      <c r="G32" s="184">
        <f t="shared" si="6"/>
        <v>0</v>
      </c>
      <c r="H32" s="184">
        <f t="shared" si="6"/>
        <v>0</v>
      </c>
      <c r="I32" s="184">
        <f t="shared" si="6"/>
        <v>0</v>
      </c>
      <c r="J32" s="184">
        <f t="shared" si="6"/>
        <v>0</v>
      </c>
      <c r="K32" s="184">
        <f t="shared" si="6"/>
        <v>0</v>
      </c>
      <c r="L32" s="184">
        <f t="shared" si="6"/>
        <v>0</v>
      </c>
      <c r="M32" s="163">
        <f t="shared" si="1"/>
        <v>0</v>
      </c>
    </row>
    <row r="33" spans="1:13" ht="27.75" customHeight="1" hidden="1">
      <c r="A33" s="553" t="s">
        <v>367</v>
      </c>
      <c r="B33" s="600" t="s">
        <v>55</v>
      </c>
      <c r="C33" s="602"/>
      <c r="D33" s="604"/>
      <c r="E33" s="604"/>
      <c r="F33" s="606">
        <f t="shared" si="3"/>
        <v>0</v>
      </c>
      <c r="G33" s="604"/>
      <c r="H33" s="604"/>
      <c r="I33" s="604"/>
      <c r="J33" s="604"/>
      <c r="K33" s="604"/>
      <c r="L33" s="604"/>
      <c r="M33" s="608">
        <f t="shared" si="1"/>
        <v>0</v>
      </c>
    </row>
    <row r="34" spans="1:13" ht="256.5" customHeight="1" hidden="1" thickBot="1">
      <c r="A34" s="540"/>
      <c r="B34" s="601"/>
      <c r="C34" s="603"/>
      <c r="D34" s="605"/>
      <c r="E34" s="605"/>
      <c r="F34" s="607"/>
      <c r="G34" s="605"/>
      <c r="H34" s="605"/>
      <c r="I34" s="605"/>
      <c r="J34" s="605"/>
      <c r="K34" s="605"/>
      <c r="L34" s="605"/>
      <c r="M34" s="609"/>
    </row>
    <row r="35" spans="1:13" ht="45" customHeight="1" hidden="1" thickBot="1">
      <c r="A35" s="185"/>
      <c r="B35" s="171" t="s">
        <v>411</v>
      </c>
      <c r="C35" s="188"/>
      <c r="D35" s="141"/>
      <c r="E35" s="141"/>
      <c r="F35" s="186"/>
      <c r="G35" s="141"/>
      <c r="H35" s="141"/>
      <c r="I35" s="141"/>
      <c r="J35" s="141"/>
      <c r="K35" s="141"/>
      <c r="L35" s="141"/>
      <c r="M35" s="187"/>
    </row>
    <row r="36" spans="1:13" ht="244.5" customHeight="1" hidden="1" thickBot="1">
      <c r="A36" s="189" t="s">
        <v>414</v>
      </c>
      <c r="B36" s="170" t="s">
        <v>56</v>
      </c>
      <c r="C36" s="175"/>
      <c r="D36" s="167"/>
      <c r="E36" s="167"/>
      <c r="F36" s="166">
        <f t="shared" si="3"/>
        <v>0</v>
      </c>
      <c r="G36" s="167"/>
      <c r="H36" s="167"/>
      <c r="I36" s="167"/>
      <c r="J36" s="167"/>
      <c r="K36" s="167"/>
      <c r="L36" s="167"/>
      <c r="M36" s="163">
        <f t="shared" si="1"/>
        <v>0</v>
      </c>
    </row>
    <row r="37" spans="1:13" ht="36" customHeight="1" hidden="1" thickBot="1">
      <c r="A37" s="189"/>
      <c r="B37" s="171" t="s">
        <v>411</v>
      </c>
      <c r="C37" s="175"/>
      <c r="D37" s="167"/>
      <c r="E37" s="167"/>
      <c r="F37" s="166"/>
      <c r="G37" s="167"/>
      <c r="H37" s="167"/>
      <c r="I37" s="167"/>
      <c r="J37" s="167"/>
      <c r="K37" s="167"/>
      <c r="L37" s="167"/>
      <c r="M37" s="163"/>
    </row>
    <row r="38" spans="1:13" ht="254.25" customHeight="1" hidden="1" thickBot="1">
      <c r="A38" s="170" t="s">
        <v>415</v>
      </c>
      <c r="B38" s="190" t="s">
        <v>57</v>
      </c>
      <c r="C38" s="175"/>
      <c r="D38" s="167"/>
      <c r="E38" s="167"/>
      <c r="F38" s="166">
        <f t="shared" si="3"/>
        <v>0</v>
      </c>
      <c r="G38" s="167"/>
      <c r="H38" s="167"/>
      <c r="I38" s="167"/>
      <c r="J38" s="167"/>
      <c r="K38" s="167"/>
      <c r="L38" s="167"/>
      <c r="M38" s="163">
        <f t="shared" si="1"/>
        <v>0</v>
      </c>
    </row>
    <row r="39" spans="1:13" ht="39.75" customHeight="1" hidden="1" thickBot="1">
      <c r="A39" s="191"/>
      <c r="B39" s="171" t="s">
        <v>411</v>
      </c>
      <c r="C39" s="192"/>
      <c r="D39" s="193"/>
      <c r="E39" s="193"/>
      <c r="F39" s="194"/>
      <c r="G39" s="193"/>
      <c r="H39" s="193"/>
      <c r="I39" s="193"/>
      <c r="J39" s="193"/>
      <c r="K39" s="193"/>
      <c r="L39" s="193"/>
      <c r="M39" s="195"/>
    </row>
    <row r="40" spans="1:13" ht="409.5" customHeight="1" hidden="1">
      <c r="A40" s="191" t="s">
        <v>416</v>
      </c>
      <c r="B40" s="610" t="s">
        <v>58</v>
      </c>
      <c r="C40" s="611"/>
      <c r="D40" s="612"/>
      <c r="E40" s="612"/>
      <c r="F40" s="196">
        <f t="shared" si="3"/>
        <v>0</v>
      </c>
      <c r="G40" s="612"/>
      <c r="H40" s="612"/>
      <c r="I40" s="612"/>
      <c r="J40" s="612"/>
      <c r="K40" s="612"/>
      <c r="L40" s="612"/>
      <c r="M40" s="613">
        <f t="shared" si="1"/>
        <v>0</v>
      </c>
    </row>
    <row r="41" spans="1:13" ht="57" customHeight="1" hidden="1" thickBot="1">
      <c r="A41" s="197"/>
      <c r="B41" s="610"/>
      <c r="C41" s="611"/>
      <c r="D41" s="612"/>
      <c r="E41" s="612"/>
      <c r="F41" s="198"/>
      <c r="G41" s="612"/>
      <c r="H41" s="612"/>
      <c r="I41" s="612"/>
      <c r="J41" s="612"/>
      <c r="K41" s="612"/>
      <c r="L41" s="612"/>
      <c r="M41" s="613"/>
    </row>
    <row r="42" spans="1:13" ht="37.5" customHeight="1" hidden="1" thickBot="1">
      <c r="A42" s="199"/>
      <c r="B42" s="171" t="s">
        <v>411</v>
      </c>
      <c r="C42" s="200"/>
      <c r="D42" s="201"/>
      <c r="E42" s="201"/>
      <c r="F42" s="202"/>
      <c r="G42" s="201"/>
      <c r="H42" s="201"/>
      <c r="I42" s="201"/>
      <c r="J42" s="201"/>
      <c r="K42" s="201"/>
      <c r="L42" s="201"/>
      <c r="M42" s="203"/>
    </row>
    <row r="43" spans="1:13" ht="396.75" customHeight="1" hidden="1">
      <c r="A43" s="614" t="s">
        <v>1</v>
      </c>
      <c r="B43" s="204" t="s">
        <v>59</v>
      </c>
      <c r="C43" s="616"/>
      <c r="D43" s="604"/>
      <c r="E43" s="604"/>
      <c r="F43" s="606">
        <f t="shared" si="3"/>
        <v>0</v>
      </c>
      <c r="G43" s="604"/>
      <c r="H43" s="604"/>
      <c r="I43" s="604"/>
      <c r="J43" s="604"/>
      <c r="K43" s="604"/>
      <c r="L43" s="604"/>
      <c r="M43" s="608">
        <f t="shared" si="1"/>
        <v>0</v>
      </c>
    </row>
    <row r="44" spans="1:13" ht="25.5" customHeight="1" hidden="1" thickBot="1">
      <c r="A44" s="615"/>
      <c r="B44" s="206"/>
      <c r="C44" s="617"/>
      <c r="D44" s="605"/>
      <c r="E44" s="605"/>
      <c r="F44" s="607"/>
      <c r="G44" s="605"/>
      <c r="H44" s="605"/>
      <c r="I44" s="605"/>
      <c r="J44" s="605"/>
      <c r="K44" s="605"/>
      <c r="L44" s="605"/>
      <c r="M44" s="609"/>
    </row>
    <row r="45" spans="1:13" ht="39" customHeight="1" hidden="1" thickBot="1">
      <c r="A45" s="205"/>
      <c r="B45" s="171" t="s">
        <v>54</v>
      </c>
      <c r="C45" s="207"/>
      <c r="D45" s="141"/>
      <c r="E45" s="141"/>
      <c r="F45" s="186"/>
      <c r="G45" s="141"/>
      <c r="H45" s="141"/>
      <c r="I45" s="141"/>
      <c r="J45" s="141"/>
      <c r="K45" s="141"/>
      <c r="L45" s="141"/>
      <c r="M45" s="187"/>
    </row>
    <row r="46" spans="1:13" ht="95.25" customHeight="1" hidden="1" thickBot="1">
      <c r="A46" s="176" t="s">
        <v>4</v>
      </c>
      <c r="B46" s="208" t="s">
        <v>244</v>
      </c>
      <c r="C46" s="209"/>
      <c r="D46" s="210"/>
      <c r="E46" s="210"/>
      <c r="F46" s="211">
        <f t="shared" si="3"/>
        <v>0</v>
      </c>
      <c r="G46" s="210"/>
      <c r="H46" s="210"/>
      <c r="I46" s="210"/>
      <c r="J46" s="210"/>
      <c r="K46" s="210"/>
      <c r="L46" s="210"/>
      <c r="M46" s="212">
        <f t="shared" si="1"/>
        <v>0</v>
      </c>
    </row>
    <row r="47" spans="1:13" ht="39.75" customHeight="1" hidden="1" thickBot="1">
      <c r="A47" s="176"/>
      <c r="B47" s="171" t="s">
        <v>54</v>
      </c>
      <c r="C47" s="209"/>
      <c r="D47" s="210"/>
      <c r="E47" s="210"/>
      <c r="F47" s="211"/>
      <c r="G47" s="210"/>
      <c r="H47" s="210"/>
      <c r="I47" s="210"/>
      <c r="J47" s="210"/>
      <c r="K47" s="210"/>
      <c r="L47" s="210"/>
      <c r="M47" s="212"/>
    </row>
    <row r="48" spans="1:13" ht="100.5" customHeight="1" hidden="1" thickBot="1">
      <c r="A48" s="176" t="s">
        <v>5</v>
      </c>
      <c r="B48" s="208" t="s">
        <v>60</v>
      </c>
      <c r="C48" s="175"/>
      <c r="D48" s="167"/>
      <c r="E48" s="167"/>
      <c r="F48" s="166">
        <f t="shared" si="3"/>
        <v>0</v>
      </c>
      <c r="G48" s="167"/>
      <c r="H48" s="167"/>
      <c r="I48" s="167"/>
      <c r="J48" s="167"/>
      <c r="K48" s="167"/>
      <c r="L48" s="167"/>
      <c r="M48" s="163">
        <f t="shared" si="1"/>
        <v>0</v>
      </c>
    </row>
    <row r="49" spans="1:13" ht="36" customHeight="1" hidden="1" thickBot="1">
      <c r="A49" s="176"/>
      <c r="B49" s="171" t="s">
        <v>54</v>
      </c>
      <c r="C49" s="175"/>
      <c r="D49" s="167"/>
      <c r="E49" s="167"/>
      <c r="F49" s="166"/>
      <c r="G49" s="167"/>
      <c r="H49" s="167"/>
      <c r="I49" s="167"/>
      <c r="J49" s="167"/>
      <c r="K49" s="167"/>
      <c r="L49" s="167"/>
      <c r="M49" s="163"/>
    </row>
    <row r="50" spans="1:13" ht="97.5" customHeight="1" hidden="1" thickBot="1">
      <c r="A50" s="170" t="s">
        <v>6</v>
      </c>
      <c r="B50" s="174" t="s">
        <v>61</v>
      </c>
      <c r="C50" s="175"/>
      <c r="D50" s="167"/>
      <c r="E50" s="167"/>
      <c r="F50" s="166">
        <f t="shared" si="3"/>
        <v>0</v>
      </c>
      <c r="G50" s="167"/>
      <c r="H50" s="167"/>
      <c r="I50" s="167"/>
      <c r="J50" s="167"/>
      <c r="K50" s="167"/>
      <c r="L50" s="167"/>
      <c r="M50" s="163">
        <f t="shared" si="1"/>
        <v>0</v>
      </c>
    </row>
    <row r="51" spans="1:13" ht="36" customHeight="1" hidden="1" thickBot="1">
      <c r="A51" s="170"/>
      <c r="B51" s="171" t="s">
        <v>54</v>
      </c>
      <c r="C51" s="175"/>
      <c r="D51" s="167"/>
      <c r="E51" s="167"/>
      <c r="F51" s="166"/>
      <c r="G51" s="167"/>
      <c r="H51" s="167"/>
      <c r="I51" s="167"/>
      <c r="J51" s="167"/>
      <c r="K51" s="167"/>
      <c r="L51" s="167"/>
      <c r="M51" s="163"/>
    </row>
    <row r="52" spans="1:13" ht="216" customHeight="1" hidden="1" thickBot="1">
      <c r="A52" s="170" t="s">
        <v>7</v>
      </c>
      <c r="B52" s="213" t="s">
        <v>297</v>
      </c>
      <c r="C52" s="175"/>
      <c r="D52" s="167"/>
      <c r="E52" s="167"/>
      <c r="F52" s="166">
        <f t="shared" si="3"/>
        <v>0</v>
      </c>
      <c r="G52" s="167"/>
      <c r="H52" s="167"/>
      <c r="I52" s="167"/>
      <c r="J52" s="167"/>
      <c r="K52" s="167"/>
      <c r="L52" s="167"/>
      <c r="M52" s="163">
        <f t="shared" si="1"/>
        <v>0</v>
      </c>
    </row>
    <row r="53" spans="1:13" ht="36" customHeight="1" hidden="1" thickBot="1">
      <c r="A53" s="176"/>
      <c r="B53" s="171" t="s">
        <v>54</v>
      </c>
      <c r="C53" s="175"/>
      <c r="D53" s="167"/>
      <c r="E53" s="167"/>
      <c r="F53" s="166"/>
      <c r="G53" s="167"/>
      <c r="H53" s="167"/>
      <c r="I53" s="167"/>
      <c r="J53" s="167"/>
      <c r="K53" s="167"/>
      <c r="L53" s="167"/>
      <c r="M53" s="163"/>
    </row>
    <row r="54" spans="1:13" ht="212.25" customHeight="1" hidden="1" thickBot="1">
      <c r="A54" s="176" t="s">
        <v>9</v>
      </c>
      <c r="B54" s="214" t="s">
        <v>298</v>
      </c>
      <c r="C54" s="175"/>
      <c r="D54" s="167"/>
      <c r="E54" s="167"/>
      <c r="F54" s="166">
        <f t="shared" si="3"/>
        <v>0</v>
      </c>
      <c r="G54" s="167"/>
      <c r="H54" s="167"/>
      <c r="I54" s="167"/>
      <c r="J54" s="167"/>
      <c r="K54" s="167"/>
      <c r="L54" s="167"/>
      <c r="M54" s="163">
        <f t="shared" si="1"/>
        <v>0</v>
      </c>
    </row>
    <row r="55" spans="1:13" ht="32.25" customHeight="1" hidden="1" thickBot="1">
      <c r="A55" s="176"/>
      <c r="B55" s="171" t="s">
        <v>54</v>
      </c>
      <c r="C55" s="175"/>
      <c r="D55" s="167"/>
      <c r="E55" s="167"/>
      <c r="F55" s="166"/>
      <c r="G55" s="167"/>
      <c r="H55" s="167"/>
      <c r="I55" s="167"/>
      <c r="J55" s="167"/>
      <c r="K55" s="167"/>
      <c r="L55" s="167"/>
      <c r="M55" s="163"/>
    </row>
    <row r="56" spans="1:13" ht="26.25" customHeight="1" hidden="1" thickBot="1">
      <c r="A56" s="176" t="s">
        <v>11</v>
      </c>
      <c r="B56" s="214" t="s">
        <v>299</v>
      </c>
      <c r="C56" s="175"/>
      <c r="D56" s="167"/>
      <c r="E56" s="167"/>
      <c r="F56" s="166">
        <f t="shared" si="3"/>
        <v>0</v>
      </c>
      <c r="G56" s="167"/>
      <c r="H56" s="167"/>
      <c r="I56" s="167"/>
      <c r="J56" s="167"/>
      <c r="K56" s="167"/>
      <c r="L56" s="167"/>
      <c r="M56" s="163">
        <f t="shared" si="1"/>
        <v>0</v>
      </c>
    </row>
    <row r="57" spans="1:13" ht="26.25" customHeight="1" hidden="1" thickBot="1">
      <c r="A57" s="176"/>
      <c r="B57" s="171" t="s">
        <v>54</v>
      </c>
      <c r="C57" s="175"/>
      <c r="D57" s="167"/>
      <c r="E57" s="167"/>
      <c r="F57" s="166">
        <f t="shared" si="3"/>
        <v>0</v>
      </c>
      <c r="G57" s="167"/>
      <c r="H57" s="167"/>
      <c r="I57" s="167"/>
      <c r="J57" s="167"/>
      <c r="K57" s="167"/>
      <c r="L57" s="167"/>
      <c r="M57" s="163"/>
    </row>
    <row r="58" spans="1:13" ht="39" customHeight="1" hidden="1" thickBot="1">
      <c r="A58" s="176" t="s">
        <v>12</v>
      </c>
      <c r="B58" s="214" t="s">
        <v>300</v>
      </c>
      <c r="C58" s="175"/>
      <c r="D58" s="167"/>
      <c r="E58" s="167"/>
      <c r="F58" s="166">
        <f t="shared" si="3"/>
        <v>0</v>
      </c>
      <c r="G58" s="167"/>
      <c r="H58" s="167"/>
      <c r="I58" s="167"/>
      <c r="J58" s="167"/>
      <c r="K58" s="167"/>
      <c r="L58" s="167"/>
      <c r="M58" s="163">
        <f t="shared" si="1"/>
        <v>0</v>
      </c>
    </row>
    <row r="59" spans="1:13" ht="39" customHeight="1" hidden="1" thickBot="1">
      <c r="A59" s="176"/>
      <c r="B59" s="171" t="s">
        <v>54</v>
      </c>
      <c r="C59" s="175"/>
      <c r="D59" s="167"/>
      <c r="E59" s="167"/>
      <c r="F59" s="166">
        <f t="shared" si="3"/>
        <v>0</v>
      </c>
      <c r="G59" s="167"/>
      <c r="H59" s="167"/>
      <c r="I59" s="167"/>
      <c r="J59" s="167"/>
      <c r="K59" s="167"/>
      <c r="L59" s="167"/>
      <c r="M59" s="163"/>
    </row>
    <row r="60" spans="1:13" ht="41.25" customHeight="1" hidden="1" thickBot="1">
      <c r="A60" s="176" t="s">
        <v>13</v>
      </c>
      <c r="B60" s="214" t="s">
        <v>245</v>
      </c>
      <c r="C60" s="175"/>
      <c r="D60" s="167"/>
      <c r="E60" s="167"/>
      <c r="F60" s="166">
        <f t="shared" si="3"/>
        <v>0</v>
      </c>
      <c r="G60" s="167"/>
      <c r="H60" s="167"/>
      <c r="I60" s="167"/>
      <c r="J60" s="167"/>
      <c r="K60" s="167"/>
      <c r="L60" s="167"/>
      <c r="M60" s="163">
        <f t="shared" si="1"/>
        <v>0</v>
      </c>
    </row>
    <row r="61" spans="1:13" ht="41.25" customHeight="1" hidden="1" thickBot="1">
      <c r="A61" s="176"/>
      <c r="B61" s="171" t="s">
        <v>54</v>
      </c>
      <c r="C61" s="175"/>
      <c r="D61" s="167"/>
      <c r="E61" s="167"/>
      <c r="F61" s="166">
        <f t="shared" si="3"/>
        <v>0</v>
      </c>
      <c r="G61" s="167"/>
      <c r="H61" s="167"/>
      <c r="I61" s="167"/>
      <c r="J61" s="167"/>
      <c r="K61" s="167"/>
      <c r="L61" s="167"/>
      <c r="M61" s="163"/>
    </row>
    <row r="62" spans="1:13" ht="38.25" customHeight="1" hidden="1" thickBot="1">
      <c r="A62" s="176" t="s">
        <v>14</v>
      </c>
      <c r="B62" s="208" t="s">
        <v>246</v>
      </c>
      <c r="C62" s="175"/>
      <c r="D62" s="167"/>
      <c r="E62" s="167"/>
      <c r="F62" s="166">
        <f t="shared" si="3"/>
        <v>0</v>
      </c>
      <c r="G62" s="167"/>
      <c r="H62" s="167"/>
      <c r="I62" s="167"/>
      <c r="J62" s="167"/>
      <c r="K62" s="167"/>
      <c r="L62" s="167"/>
      <c r="M62" s="163">
        <f t="shared" si="1"/>
        <v>0</v>
      </c>
    </row>
    <row r="63" spans="1:13" ht="38.25" customHeight="1" hidden="1" thickBot="1">
      <c r="A63" s="176"/>
      <c r="B63" s="171" t="s">
        <v>54</v>
      </c>
      <c r="C63" s="175"/>
      <c r="D63" s="167"/>
      <c r="E63" s="167"/>
      <c r="F63" s="166"/>
      <c r="G63" s="167"/>
      <c r="H63" s="167"/>
      <c r="I63" s="167"/>
      <c r="J63" s="167"/>
      <c r="K63" s="167"/>
      <c r="L63" s="167"/>
      <c r="M63" s="163"/>
    </row>
    <row r="64" spans="1:13" ht="34.5" customHeight="1" hidden="1" thickBot="1">
      <c r="A64" s="176" t="s">
        <v>15</v>
      </c>
      <c r="B64" s="208" t="s">
        <v>247</v>
      </c>
      <c r="C64" s="175"/>
      <c r="D64" s="167"/>
      <c r="E64" s="167"/>
      <c r="F64" s="166">
        <f t="shared" si="3"/>
        <v>0</v>
      </c>
      <c r="G64" s="167"/>
      <c r="H64" s="167"/>
      <c r="I64" s="167"/>
      <c r="J64" s="167"/>
      <c r="K64" s="167"/>
      <c r="L64" s="167"/>
      <c r="M64" s="163">
        <f t="shared" si="1"/>
        <v>0</v>
      </c>
    </row>
    <row r="65" spans="1:13" ht="34.5" customHeight="1" hidden="1" thickBot="1">
      <c r="A65" s="176"/>
      <c r="B65" s="171" t="s">
        <v>54</v>
      </c>
      <c r="C65" s="175"/>
      <c r="D65" s="167"/>
      <c r="E65" s="167"/>
      <c r="F65" s="166"/>
      <c r="G65" s="167"/>
      <c r="H65" s="167"/>
      <c r="I65" s="167"/>
      <c r="J65" s="167"/>
      <c r="K65" s="167"/>
      <c r="L65" s="167"/>
      <c r="M65" s="163"/>
    </row>
    <row r="66" spans="1:13" ht="37.5" customHeight="1" hidden="1" thickBot="1">
      <c r="A66" s="176" t="s">
        <v>16</v>
      </c>
      <c r="B66" s="208" t="s">
        <v>248</v>
      </c>
      <c r="C66" s="175"/>
      <c r="D66" s="167"/>
      <c r="E66" s="167"/>
      <c r="F66" s="166">
        <f t="shared" si="3"/>
        <v>0</v>
      </c>
      <c r="G66" s="167"/>
      <c r="H66" s="167"/>
      <c r="I66" s="167"/>
      <c r="J66" s="167"/>
      <c r="K66" s="167"/>
      <c r="L66" s="167"/>
      <c r="M66" s="163">
        <f t="shared" si="1"/>
        <v>0</v>
      </c>
    </row>
    <row r="67" spans="1:13" ht="37.5" customHeight="1" hidden="1" thickBot="1">
      <c r="A67" s="176"/>
      <c r="B67" s="171" t="s">
        <v>54</v>
      </c>
      <c r="C67" s="175"/>
      <c r="D67" s="167"/>
      <c r="E67" s="167"/>
      <c r="F67" s="166"/>
      <c r="G67" s="167"/>
      <c r="H67" s="167"/>
      <c r="I67" s="167"/>
      <c r="J67" s="167"/>
      <c r="K67" s="167"/>
      <c r="L67" s="167"/>
      <c r="M67" s="163"/>
    </row>
    <row r="68" spans="1:13" ht="53.25" hidden="1" thickBot="1">
      <c r="A68" s="170" t="s">
        <v>17</v>
      </c>
      <c r="B68" s="190" t="s">
        <v>249</v>
      </c>
      <c r="C68" s="175"/>
      <c r="D68" s="167"/>
      <c r="E68" s="167"/>
      <c r="F68" s="166">
        <f t="shared" si="3"/>
        <v>0</v>
      </c>
      <c r="G68" s="167"/>
      <c r="H68" s="167"/>
      <c r="I68" s="167"/>
      <c r="J68" s="167"/>
      <c r="K68" s="167"/>
      <c r="L68" s="167"/>
      <c r="M68" s="163">
        <f t="shared" si="1"/>
        <v>0</v>
      </c>
    </row>
    <row r="69" spans="1:13" ht="51.75" hidden="1" thickBot="1">
      <c r="A69" s="176"/>
      <c r="B69" s="171" t="s">
        <v>54</v>
      </c>
      <c r="C69" s="175"/>
      <c r="D69" s="167"/>
      <c r="E69" s="167"/>
      <c r="F69" s="166"/>
      <c r="G69" s="167"/>
      <c r="H69" s="167"/>
      <c r="I69" s="167"/>
      <c r="J69" s="167"/>
      <c r="K69" s="167"/>
      <c r="L69" s="167"/>
      <c r="M69" s="163"/>
    </row>
    <row r="70" spans="1:13" ht="27" hidden="1" thickBot="1">
      <c r="A70" s="176" t="s">
        <v>18</v>
      </c>
      <c r="B70" s="208" t="s">
        <v>250</v>
      </c>
      <c r="C70" s="175"/>
      <c r="D70" s="167"/>
      <c r="E70" s="167"/>
      <c r="F70" s="166">
        <f t="shared" si="3"/>
        <v>0</v>
      </c>
      <c r="G70" s="167"/>
      <c r="H70" s="167"/>
      <c r="I70" s="167"/>
      <c r="J70" s="167"/>
      <c r="K70" s="167"/>
      <c r="L70" s="167"/>
      <c r="M70" s="163">
        <f t="shared" si="1"/>
        <v>0</v>
      </c>
    </row>
    <row r="71" spans="1:13" ht="51.75" hidden="1" thickBot="1">
      <c r="A71" s="176"/>
      <c r="B71" s="171" t="s">
        <v>54</v>
      </c>
      <c r="C71" s="175"/>
      <c r="D71" s="167"/>
      <c r="E71" s="167"/>
      <c r="F71" s="166"/>
      <c r="G71" s="167"/>
      <c r="H71" s="167"/>
      <c r="I71" s="167"/>
      <c r="J71" s="167"/>
      <c r="K71" s="167"/>
      <c r="L71" s="167"/>
      <c r="M71" s="163"/>
    </row>
    <row r="72" spans="1:13" ht="27" hidden="1" thickBot="1">
      <c r="A72" s="176" t="s">
        <v>19</v>
      </c>
      <c r="B72" s="208" t="s">
        <v>251</v>
      </c>
      <c r="C72" s="175"/>
      <c r="D72" s="167"/>
      <c r="E72" s="167"/>
      <c r="F72" s="166">
        <f t="shared" si="3"/>
        <v>0</v>
      </c>
      <c r="G72" s="167"/>
      <c r="H72" s="167"/>
      <c r="I72" s="167"/>
      <c r="J72" s="167"/>
      <c r="K72" s="167"/>
      <c r="L72" s="167"/>
      <c r="M72" s="163">
        <f t="shared" si="1"/>
        <v>0</v>
      </c>
    </row>
    <row r="73" spans="1:13" ht="51.75" hidden="1" thickBot="1">
      <c r="A73" s="176"/>
      <c r="B73" s="171" t="s">
        <v>54</v>
      </c>
      <c r="C73" s="175"/>
      <c r="D73" s="167"/>
      <c r="E73" s="167"/>
      <c r="F73" s="166"/>
      <c r="G73" s="167"/>
      <c r="H73" s="167"/>
      <c r="I73" s="167"/>
      <c r="J73" s="167"/>
      <c r="K73" s="167"/>
      <c r="L73" s="167"/>
      <c r="M73" s="163"/>
    </row>
    <row r="74" spans="1:13" ht="27" hidden="1" thickBot="1">
      <c r="A74" s="176" t="s">
        <v>20</v>
      </c>
      <c r="B74" s="208" t="s">
        <v>21</v>
      </c>
      <c r="C74" s="175"/>
      <c r="D74" s="167"/>
      <c r="E74" s="167"/>
      <c r="F74" s="166">
        <f t="shared" si="3"/>
        <v>0</v>
      </c>
      <c r="G74" s="167"/>
      <c r="H74" s="167"/>
      <c r="I74" s="167"/>
      <c r="J74" s="167"/>
      <c r="K74" s="167"/>
      <c r="L74" s="167"/>
      <c r="M74" s="163">
        <f t="shared" si="1"/>
        <v>0</v>
      </c>
    </row>
    <row r="75" spans="1:13" ht="51.75" hidden="1" thickBot="1">
      <c r="A75" s="176"/>
      <c r="B75" s="171" t="s">
        <v>54</v>
      </c>
      <c r="C75" s="175"/>
      <c r="D75" s="167"/>
      <c r="E75" s="167"/>
      <c r="F75" s="166"/>
      <c r="G75" s="167"/>
      <c r="H75" s="167"/>
      <c r="I75" s="167"/>
      <c r="J75" s="167"/>
      <c r="K75" s="167"/>
      <c r="L75" s="167"/>
      <c r="M75" s="163"/>
    </row>
    <row r="76" spans="1:13" ht="53.25" hidden="1" thickBot="1">
      <c r="A76" s="176" t="s">
        <v>22</v>
      </c>
      <c r="B76" s="208" t="s">
        <v>252</v>
      </c>
      <c r="C76" s="175"/>
      <c r="D76" s="167"/>
      <c r="E76" s="167"/>
      <c r="F76" s="166">
        <f t="shared" si="3"/>
        <v>0</v>
      </c>
      <c r="G76" s="167"/>
      <c r="H76" s="167"/>
      <c r="I76" s="167"/>
      <c r="J76" s="167"/>
      <c r="K76" s="167"/>
      <c r="L76" s="167"/>
      <c r="M76" s="163">
        <f t="shared" si="1"/>
        <v>0</v>
      </c>
    </row>
    <row r="77" spans="1:13" ht="51.75" hidden="1" thickBot="1">
      <c r="A77" s="176"/>
      <c r="B77" s="171" t="s">
        <v>54</v>
      </c>
      <c r="C77" s="175"/>
      <c r="D77" s="167"/>
      <c r="E77" s="167"/>
      <c r="F77" s="166"/>
      <c r="G77" s="167"/>
      <c r="H77" s="167"/>
      <c r="I77" s="167"/>
      <c r="J77" s="167"/>
      <c r="K77" s="167"/>
      <c r="L77" s="167"/>
      <c r="M77" s="163"/>
    </row>
    <row r="78" spans="1:13" ht="50.25" customHeight="1" hidden="1" thickBot="1">
      <c r="A78" s="170" t="s">
        <v>23</v>
      </c>
      <c r="B78" s="190" t="s">
        <v>253</v>
      </c>
      <c r="C78" s="175"/>
      <c r="D78" s="167"/>
      <c r="E78" s="167"/>
      <c r="F78" s="166">
        <f t="shared" si="3"/>
        <v>0</v>
      </c>
      <c r="G78" s="167"/>
      <c r="H78" s="167"/>
      <c r="I78" s="167"/>
      <c r="J78" s="167"/>
      <c r="K78" s="167"/>
      <c r="L78" s="167"/>
      <c r="M78" s="163">
        <f t="shared" si="1"/>
        <v>0</v>
      </c>
    </row>
    <row r="79" spans="1:13" ht="33.75" customHeight="1" hidden="1" thickBot="1">
      <c r="A79" s="176"/>
      <c r="B79" s="171" t="s">
        <v>54</v>
      </c>
      <c r="C79" s="175"/>
      <c r="D79" s="167"/>
      <c r="E79" s="167"/>
      <c r="F79" s="166"/>
      <c r="G79" s="167"/>
      <c r="H79" s="167"/>
      <c r="I79" s="167"/>
      <c r="J79" s="167"/>
      <c r="K79" s="167"/>
      <c r="L79" s="167"/>
      <c r="M79" s="163"/>
    </row>
    <row r="80" spans="1:13" ht="61.5" customHeight="1" hidden="1" thickBot="1">
      <c r="A80" s="176" t="s">
        <v>24</v>
      </c>
      <c r="B80" s="190" t="s">
        <v>254</v>
      </c>
      <c r="C80" s="175"/>
      <c r="D80" s="167"/>
      <c r="E80" s="167"/>
      <c r="F80" s="166">
        <f t="shared" si="3"/>
        <v>0</v>
      </c>
      <c r="G80" s="167"/>
      <c r="H80" s="167"/>
      <c r="I80" s="167"/>
      <c r="J80" s="167"/>
      <c r="K80" s="167"/>
      <c r="L80" s="167"/>
      <c r="M80" s="163">
        <f t="shared" si="1"/>
        <v>0</v>
      </c>
    </row>
    <row r="81" spans="1:13" ht="36" customHeight="1" hidden="1" thickBot="1">
      <c r="A81" s="176"/>
      <c r="B81" s="171" t="s">
        <v>54</v>
      </c>
      <c r="C81" s="175"/>
      <c r="D81" s="167"/>
      <c r="E81" s="167"/>
      <c r="F81" s="166"/>
      <c r="G81" s="167"/>
      <c r="H81" s="167"/>
      <c r="I81" s="167"/>
      <c r="J81" s="167"/>
      <c r="K81" s="167"/>
      <c r="L81" s="167"/>
      <c r="M81" s="163"/>
    </row>
    <row r="82" spans="1:13" ht="27.75" customHeight="1" hidden="1" thickBot="1">
      <c r="A82" s="176" t="s">
        <v>25</v>
      </c>
      <c r="B82" s="208" t="s">
        <v>26</v>
      </c>
      <c r="C82" s="175"/>
      <c r="D82" s="167"/>
      <c r="E82" s="167"/>
      <c r="F82" s="166">
        <f t="shared" si="3"/>
        <v>0</v>
      </c>
      <c r="G82" s="167"/>
      <c r="H82" s="167"/>
      <c r="I82" s="167"/>
      <c r="J82" s="167"/>
      <c r="K82" s="167"/>
      <c r="L82" s="167"/>
      <c r="M82" s="163">
        <f t="shared" si="1"/>
        <v>0</v>
      </c>
    </row>
    <row r="83" spans="1:13" ht="37.5" customHeight="1" hidden="1" thickBot="1">
      <c r="A83" s="176" t="s">
        <v>27</v>
      </c>
      <c r="B83" s="174" t="s">
        <v>28</v>
      </c>
      <c r="C83" s="175"/>
      <c r="D83" s="167"/>
      <c r="E83" s="167"/>
      <c r="F83" s="166">
        <f t="shared" si="3"/>
        <v>0</v>
      </c>
      <c r="G83" s="167"/>
      <c r="H83" s="167"/>
      <c r="I83" s="167"/>
      <c r="J83" s="167"/>
      <c r="K83" s="167"/>
      <c r="L83" s="167"/>
      <c r="M83" s="163">
        <f t="shared" si="1"/>
        <v>0</v>
      </c>
    </row>
    <row r="84" spans="1:13" ht="37.5" customHeight="1" hidden="1" thickBot="1">
      <c r="A84" s="215" t="s">
        <v>384</v>
      </c>
      <c r="B84" s="178" t="s">
        <v>385</v>
      </c>
      <c r="C84" s="175"/>
      <c r="D84" s="167"/>
      <c r="E84" s="167"/>
      <c r="F84" s="166">
        <f t="shared" si="3"/>
        <v>0</v>
      </c>
      <c r="G84" s="167"/>
      <c r="H84" s="167"/>
      <c r="I84" s="167"/>
      <c r="J84" s="167"/>
      <c r="K84" s="167"/>
      <c r="L84" s="167"/>
      <c r="M84" s="163">
        <f t="shared" si="1"/>
        <v>0</v>
      </c>
    </row>
    <row r="85" spans="1:13" ht="48" customHeight="1" thickBot="1">
      <c r="A85" s="176" t="s">
        <v>350</v>
      </c>
      <c r="B85" s="174" t="s">
        <v>386</v>
      </c>
      <c r="C85" s="175">
        <v>1138</v>
      </c>
      <c r="D85" s="167"/>
      <c r="E85" s="167"/>
      <c r="F85" s="166">
        <f t="shared" si="3"/>
        <v>0</v>
      </c>
      <c r="G85" s="167"/>
      <c r="H85" s="167"/>
      <c r="I85" s="167"/>
      <c r="J85" s="167"/>
      <c r="K85" s="167"/>
      <c r="L85" s="167"/>
      <c r="M85" s="163">
        <f t="shared" si="1"/>
        <v>1138</v>
      </c>
    </row>
    <row r="86" spans="1:13" ht="27" customHeight="1" hidden="1" thickBot="1">
      <c r="A86" s="176"/>
      <c r="B86" s="216" t="s">
        <v>301</v>
      </c>
      <c r="C86" s="175"/>
      <c r="D86" s="167"/>
      <c r="E86" s="167"/>
      <c r="F86" s="166"/>
      <c r="G86" s="167"/>
      <c r="H86" s="167"/>
      <c r="I86" s="167"/>
      <c r="J86" s="167"/>
      <c r="K86" s="167"/>
      <c r="L86" s="167"/>
      <c r="M86" s="163"/>
    </row>
    <row r="87" spans="1:13" ht="53.25" hidden="1" thickBot="1">
      <c r="A87" s="176" t="s">
        <v>387</v>
      </c>
      <c r="B87" s="174" t="s">
        <v>388</v>
      </c>
      <c r="C87" s="175"/>
      <c r="D87" s="167"/>
      <c r="E87" s="167"/>
      <c r="F87" s="166">
        <f t="shared" si="3"/>
        <v>0</v>
      </c>
      <c r="G87" s="167"/>
      <c r="H87" s="167"/>
      <c r="I87" s="167"/>
      <c r="J87" s="167"/>
      <c r="K87" s="167"/>
      <c r="L87" s="167"/>
      <c r="M87" s="163">
        <f t="shared" si="1"/>
        <v>0</v>
      </c>
    </row>
    <row r="88" spans="1:13" ht="96" customHeight="1" hidden="1" thickBot="1">
      <c r="A88" s="176" t="s">
        <v>408</v>
      </c>
      <c r="B88" s="174" t="s">
        <v>409</v>
      </c>
      <c r="C88" s="175"/>
      <c r="D88" s="167"/>
      <c r="E88" s="167"/>
      <c r="F88" s="166">
        <f t="shared" si="3"/>
        <v>0</v>
      </c>
      <c r="G88" s="167"/>
      <c r="H88" s="167"/>
      <c r="I88" s="167"/>
      <c r="J88" s="167"/>
      <c r="K88" s="167"/>
      <c r="L88" s="167"/>
      <c r="M88" s="163">
        <f t="shared" si="1"/>
        <v>0</v>
      </c>
    </row>
    <row r="89" spans="1:13" ht="46.5" customHeight="1" hidden="1">
      <c r="A89" s="217" t="s">
        <v>302</v>
      </c>
      <c r="B89" s="218" t="s">
        <v>303</v>
      </c>
      <c r="C89" s="175"/>
      <c r="D89" s="167"/>
      <c r="E89" s="167"/>
      <c r="F89" s="166"/>
      <c r="G89" s="167"/>
      <c r="H89" s="167"/>
      <c r="I89" s="167"/>
      <c r="J89" s="167"/>
      <c r="K89" s="167"/>
      <c r="L89" s="167"/>
      <c r="M89" s="163">
        <f t="shared" si="1"/>
        <v>0</v>
      </c>
    </row>
    <row r="90" spans="1:13" ht="53.25" thickBot="1">
      <c r="A90" s="176" t="s">
        <v>352</v>
      </c>
      <c r="B90" s="208" t="s">
        <v>390</v>
      </c>
      <c r="C90" s="175">
        <v>1066</v>
      </c>
      <c r="D90" s="167"/>
      <c r="E90" s="167"/>
      <c r="F90" s="166">
        <f t="shared" si="3"/>
        <v>0</v>
      </c>
      <c r="G90" s="167"/>
      <c r="H90" s="167"/>
      <c r="I90" s="167"/>
      <c r="J90" s="167"/>
      <c r="K90" s="167"/>
      <c r="L90" s="167"/>
      <c r="M90" s="163">
        <f t="shared" si="1"/>
        <v>1066</v>
      </c>
    </row>
    <row r="91" spans="1:13" ht="132" hidden="1" thickBot="1">
      <c r="A91" s="219" t="s">
        <v>29</v>
      </c>
      <c r="B91" s="220" t="s">
        <v>30</v>
      </c>
      <c r="C91" s="175"/>
      <c r="D91" s="167"/>
      <c r="E91" s="167"/>
      <c r="F91" s="166">
        <f t="shared" si="3"/>
        <v>0</v>
      </c>
      <c r="G91" s="167"/>
      <c r="H91" s="167"/>
      <c r="I91" s="167"/>
      <c r="J91" s="167"/>
      <c r="K91" s="167"/>
      <c r="L91" s="167"/>
      <c r="M91" s="163">
        <f t="shared" si="1"/>
        <v>0</v>
      </c>
    </row>
    <row r="92" spans="1:13" ht="27" thickBot="1">
      <c r="A92" s="176"/>
      <c r="B92" s="208"/>
      <c r="C92" s="175"/>
      <c r="D92" s="167"/>
      <c r="E92" s="167"/>
      <c r="F92" s="166">
        <f t="shared" si="3"/>
        <v>0</v>
      </c>
      <c r="G92" s="167"/>
      <c r="H92" s="167"/>
      <c r="I92" s="167"/>
      <c r="J92" s="167"/>
      <c r="K92" s="167"/>
      <c r="L92" s="167"/>
      <c r="M92" s="163">
        <f t="shared" si="1"/>
        <v>0</v>
      </c>
    </row>
    <row r="93" spans="1:13" ht="39.75" customHeight="1" hidden="1" thickBot="1">
      <c r="A93" s="176" t="s">
        <v>33</v>
      </c>
      <c r="B93" s="208" t="s">
        <v>255</v>
      </c>
      <c r="C93" s="175"/>
      <c r="D93" s="167"/>
      <c r="E93" s="167"/>
      <c r="F93" s="166">
        <f t="shared" si="3"/>
        <v>0</v>
      </c>
      <c r="G93" s="167"/>
      <c r="H93" s="167"/>
      <c r="I93" s="167"/>
      <c r="J93" s="167"/>
      <c r="K93" s="167"/>
      <c r="L93" s="167"/>
      <c r="M93" s="163">
        <f t="shared" si="1"/>
        <v>0</v>
      </c>
    </row>
    <row r="94" spans="1:13" ht="39.75" customHeight="1" hidden="1" thickBot="1">
      <c r="A94" s="170"/>
      <c r="B94" s="171" t="s">
        <v>54</v>
      </c>
      <c r="C94" s="175"/>
      <c r="D94" s="167"/>
      <c r="E94" s="221"/>
      <c r="F94" s="166"/>
      <c r="G94" s="222"/>
      <c r="H94" s="167"/>
      <c r="I94" s="221"/>
      <c r="J94" s="167"/>
      <c r="K94" s="221"/>
      <c r="L94" s="167"/>
      <c r="M94" s="163"/>
    </row>
    <row r="95" spans="1:13" ht="27" thickBot="1">
      <c r="A95" s="223">
        <v>110000</v>
      </c>
      <c r="B95" s="224" t="s">
        <v>304</v>
      </c>
      <c r="C95" s="225">
        <f>SUM(C96:C101)</f>
        <v>35351</v>
      </c>
      <c r="D95" s="225">
        <f aca="true" t="shared" si="7" ref="D95:L95">SUM(D96:D101)</f>
        <v>0</v>
      </c>
      <c r="E95" s="225">
        <f t="shared" si="7"/>
        <v>0</v>
      </c>
      <c r="F95" s="211">
        <f t="shared" si="3"/>
        <v>0</v>
      </c>
      <c r="G95" s="226">
        <f t="shared" si="7"/>
        <v>0</v>
      </c>
      <c r="H95" s="227">
        <f t="shared" si="7"/>
        <v>0</v>
      </c>
      <c r="I95" s="227">
        <f t="shared" si="7"/>
        <v>0</v>
      </c>
      <c r="J95" s="227">
        <f t="shared" si="7"/>
        <v>0</v>
      </c>
      <c r="K95" s="227">
        <f t="shared" si="7"/>
        <v>0</v>
      </c>
      <c r="L95" s="228">
        <f t="shared" si="7"/>
        <v>0</v>
      </c>
      <c r="M95" s="163">
        <f t="shared" si="1"/>
        <v>35351</v>
      </c>
    </row>
    <row r="96" spans="1:13" ht="53.25" thickBot="1">
      <c r="A96" s="176">
        <v>110103</v>
      </c>
      <c r="B96" s="229" t="s">
        <v>35</v>
      </c>
      <c r="C96" s="230">
        <v>1882</v>
      </c>
      <c r="D96" s="231"/>
      <c r="E96" s="231"/>
      <c r="F96" s="166">
        <f t="shared" si="3"/>
        <v>0</v>
      </c>
      <c r="G96" s="232"/>
      <c r="H96" s="232"/>
      <c r="I96" s="232"/>
      <c r="J96" s="232"/>
      <c r="K96" s="232"/>
      <c r="L96" s="232"/>
      <c r="M96" s="163">
        <f t="shared" si="1"/>
        <v>1882</v>
      </c>
    </row>
    <row r="97" spans="1:13" ht="27" thickBot="1">
      <c r="A97" s="173">
        <v>110201</v>
      </c>
      <c r="B97" s="233" t="s">
        <v>354</v>
      </c>
      <c r="C97" s="209">
        <v>1475</v>
      </c>
      <c r="D97" s="210"/>
      <c r="E97" s="210"/>
      <c r="F97" s="166">
        <f t="shared" si="3"/>
        <v>0</v>
      </c>
      <c r="G97" s="167"/>
      <c r="H97" s="167"/>
      <c r="I97" s="167"/>
      <c r="J97" s="167"/>
      <c r="K97" s="167"/>
      <c r="L97" s="167"/>
      <c r="M97" s="163">
        <f t="shared" si="1"/>
        <v>1475</v>
      </c>
    </row>
    <row r="98" spans="1:13" ht="27" thickBot="1">
      <c r="A98" s="173">
        <v>110202</v>
      </c>
      <c r="B98" s="178" t="s">
        <v>36</v>
      </c>
      <c r="C98" s="175">
        <v>13280</v>
      </c>
      <c r="D98" s="167"/>
      <c r="E98" s="167"/>
      <c r="F98" s="166">
        <f t="shared" si="3"/>
        <v>0</v>
      </c>
      <c r="G98" s="167"/>
      <c r="H98" s="167"/>
      <c r="I98" s="167"/>
      <c r="J98" s="167"/>
      <c r="K98" s="167"/>
      <c r="L98" s="167"/>
      <c r="M98" s="163">
        <f t="shared" si="1"/>
        <v>13280</v>
      </c>
    </row>
    <row r="99" spans="1:13" ht="53.25" thickBot="1">
      <c r="A99" s="164">
        <v>110204</v>
      </c>
      <c r="B99" s="174" t="s">
        <v>37</v>
      </c>
      <c r="C99" s="175">
        <v>15664</v>
      </c>
      <c r="D99" s="167"/>
      <c r="E99" s="167"/>
      <c r="F99" s="166">
        <f t="shared" si="3"/>
        <v>0</v>
      </c>
      <c r="G99" s="167"/>
      <c r="H99" s="167"/>
      <c r="I99" s="167"/>
      <c r="J99" s="167"/>
      <c r="K99" s="167"/>
      <c r="L99" s="167"/>
      <c r="M99" s="163">
        <f t="shared" si="1"/>
        <v>15664</v>
      </c>
    </row>
    <row r="100" spans="1:13" ht="24" customHeight="1" thickBot="1">
      <c r="A100" s="173">
        <v>110205</v>
      </c>
      <c r="B100" s="178" t="s">
        <v>38</v>
      </c>
      <c r="C100" s="175">
        <v>1652</v>
      </c>
      <c r="D100" s="167"/>
      <c r="E100" s="167"/>
      <c r="F100" s="166">
        <f t="shared" si="3"/>
        <v>0</v>
      </c>
      <c r="G100" s="167"/>
      <c r="H100" s="167"/>
      <c r="I100" s="167"/>
      <c r="J100" s="167"/>
      <c r="K100" s="167"/>
      <c r="L100" s="167"/>
      <c r="M100" s="163">
        <f t="shared" si="1"/>
        <v>1652</v>
      </c>
    </row>
    <row r="101" spans="1:13" ht="25.5" customHeight="1" thickBot="1">
      <c r="A101" s="173">
        <v>110502</v>
      </c>
      <c r="B101" s="234" t="s">
        <v>39</v>
      </c>
      <c r="C101" s="175">
        <v>1398</v>
      </c>
      <c r="D101" s="167"/>
      <c r="E101" s="167"/>
      <c r="F101" s="166">
        <f t="shared" si="3"/>
        <v>0</v>
      </c>
      <c r="G101" s="167"/>
      <c r="H101" s="167"/>
      <c r="I101" s="167"/>
      <c r="J101" s="167"/>
      <c r="K101" s="167"/>
      <c r="L101" s="167"/>
      <c r="M101" s="163">
        <f t="shared" si="1"/>
        <v>1398</v>
      </c>
    </row>
    <row r="102" spans="1:13" ht="27" hidden="1" thickBot="1">
      <c r="A102" s="161">
        <v>120000</v>
      </c>
      <c r="B102" s="162" t="s">
        <v>305</v>
      </c>
      <c r="C102" s="225">
        <f>C103</f>
        <v>0</v>
      </c>
      <c r="D102" s="225">
        <f aca="true" t="shared" si="8" ref="D102:L102">D103</f>
        <v>0</v>
      </c>
      <c r="E102" s="225">
        <f t="shared" si="8"/>
        <v>0</v>
      </c>
      <c r="F102" s="166">
        <f t="shared" si="3"/>
        <v>0</v>
      </c>
      <c r="G102" s="163">
        <f t="shared" si="8"/>
        <v>0</v>
      </c>
      <c r="H102" s="232">
        <f t="shared" si="8"/>
        <v>0</v>
      </c>
      <c r="I102" s="163">
        <f t="shared" si="8"/>
        <v>0</v>
      </c>
      <c r="J102" s="235">
        <f t="shared" si="8"/>
        <v>0</v>
      </c>
      <c r="K102" s="225">
        <f t="shared" si="8"/>
        <v>0</v>
      </c>
      <c r="L102" s="225">
        <f t="shared" si="8"/>
        <v>0</v>
      </c>
      <c r="M102" s="163">
        <f t="shared" si="1"/>
        <v>0</v>
      </c>
    </row>
    <row r="103" spans="1:13" ht="27" hidden="1" thickBot="1">
      <c r="A103" s="173">
        <v>120201</v>
      </c>
      <c r="B103" s="233" t="s">
        <v>306</v>
      </c>
      <c r="C103" s="175"/>
      <c r="D103" s="167"/>
      <c r="E103" s="167"/>
      <c r="F103" s="166">
        <f t="shared" si="3"/>
        <v>0</v>
      </c>
      <c r="G103" s="167"/>
      <c r="H103" s="167"/>
      <c r="I103" s="167"/>
      <c r="J103" s="167"/>
      <c r="K103" s="167"/>
      <c r="L103" s="167"/>
      <c r="M103" s="163">
        <f t="shared" si="1"/>
        <v>0</v>
      </c>
    </row>
    <row r="104" spans="1:13" ht="29.25" customHeight="1" thickBot="1">
      <c r="A104" s="168">
        <v>130000</v>
      </c>
      <c r="B104" s="169" t="s">
        <v>307</v>
      </c>
      <c r="C104" s="225">
        <f>C105+C106+C107</f>
        <v>111</v>
      </c>
      <c r="D104" s="225">
        <f aca="true" t="shared" si="9" ref="D104:L104">D105+D106+D107</f>
        <v>0</v>
      </c>
      <c r="E104" s="225">
        <f t="shared" si="9"/>
        <v>0</v>
      </c>
      <c r="F104" s="166">
        <f t="shared" si="3"/>
        <v>0</v>
      </c>
      <c r="G104" s="225">
        <f t="shared" si="9"/>
        <v>0</v>
      </c>
      <c r="H104" s="225">
        <f t="shared" si="9"/>
        <v>0</v>
      </c>
      <c r="I104" s="225">
        <f t="shared" si="9"/>
        <v>0</v>
      </c>
      <c r="J104" s="225">
        <f t="shared" si="9"/>
        <v>0</v>
      </c>
      <c r="K104" s="225">
        <f t="shared" si="9"/>
        <v>0</v>
      </c>
      <c r="L104" s="225">
        <f t="shared" si="9"/>
        <v>0</v>
      </c>
      <c r="M104" s="163">
        <f t="shared" si="1"/>
        <v>111</v>
      </c>
    </row>
    <row r="105" spans="1:13" ht="24" customHeight="1" thickBot="1">
      <c r="A105" s="173">
        <v>130102</v>
      </c>
      <c r="B105" s="178" t="s">
        <v>391</v>
      </c>
      <c r="C105" s="175">
        <v>111</v>
      </c>
      <c r="D105" s="167"/>
      <c r="E105" s="167"/>
      <c r="F105" s="166">
        <f t="shared" si="3"/>
        <v>0</v>
      </c>
      <c r="G105" s="167"/>
      <c r="H105" s="167"/>
      <c r="I105" s="167"/>
      <c r="J105" s="167"/>
      <c r="K105" s="167"/>
      <c r="L105" s="167"/>
      <c r="M105" s="163">
        <f t="shared" si="1"/>
        <v>111</v>
      </c>
    </row>
    <row r="106" spans="1:13" ht="24" customHeight="1" hidden="1" thickBot="1">
      <c r="A106" s="173">
        <v>130110</v>
      </c>
      <c r="B106" s="178" t="s">
        <v>392</v>
      </c>
      <c r="C106" s="175"/>
      <c r="D106" s="167"/>
      <c r="E106" s="167"/>
      <c r="F106" s="166">
        <f t="shared" si="3"/>
        <v>0</v>
      </c>
      <c r="G106" s="167"/>
      <c r="H106" s="167"/>
      <c r="I106" s="167"/>
      <c r="J106" s="167"/>
      <c r="K106" s="167"/>
      <c r="L106" s="167"/>
      <c r="M106" s="163">
        <f t="shared" si="1"/>
        <v>0</v>
      </c>
    </row>
    <row r="107" spans="1:13" ht="113.25" customHeight="1" hidden="1" thickBot="1">
      <c r="A107" s="173">
        <v>130203</v>
      </c>
      <c r="B107" s="174" t="s">
        <v>393</v>
      </c>
      <c r="C107" s="175"/>
      <c r="D107" s="167"/>
      <c r="E107" s="167"/>
      <c r="F107" s="166">
        <f t="shared" si="3"/>
        <v>0</v>
      </c>
      <c r="G107" s="167"/>
      <c r="H107" s="167"/>
      <c r="I107" s="167"/>
      <c r="J107" s="167"/>
      <c r="K107" s="167"/>
      <c r="L107" s="167"/>
      <c r="M107" s="163">
        <f t="shared" si="1"/>
        <v>0</v>
      </c>
    </row>
    <row r="108" spans="1:13" ht="62.25" customHeight="1" hidden="1" thickBot="1">
      <c r="A108" s="173">
        <v>170000</v>
      </c>
      <c r="B108" s="236" t="s">
        <v>308</v>
      </c>
      <c r="C108" s="237">
        <f>C110+C112</f>
        <v>0</v>
      </c>
      <c r="D108" s="237">
        <f aca="true" t="shared" si="10" ref="D108:L108">D110+D112</f>
        <v>0</v>
      </c>
      <c r="E108" s="237">
        <f t="shared" si="10"/>
        <v>0</v>
      </c>
      <c r="F108" s="166">
        <f t="shared" si="3"/>
        <v>0</v>
      </c>
      <c r="G108" s="237">
        <f t="shared" si="10"/>
        <v>0</v>
      </c>
      <c r="H108" s="237">
        <f t="shared" si="10"/>
        <v>0</v>
      </c>
      <c r="I108" s="237">
        <f t="shared" si="10"/>
        <v>0</v>
      </c>
      <c r="J108" s="237">
        <f t="shared" si="10"/>
        <v>0</v>
      </c>
      <c r="K108" s="237">
        <f t="shared" si="10"/>
        <v>0</v>
      </c>
      <c r="L108" s="237">
        <f t="shared" si="10"/>
        <v>0</v>
      </c>
      <c r="M108" s="163">
        <f t="shared" si="1"/>
        <v>0</v>
      </c>
    </row>
    <row r="109" spans="1:13" ht="38.25" customHeight="1" hidden="1" thickBot="1">
      <c r="A109" s="173"/>
      <c r="B109" s="171" t="s">
        <v>411</v>
      </c>
      <c r="C109" s="237"/>
      <c r="D109" s="237"/>
      <c r="E109" s="237"/>
      <c r="F109" s="166"/>
      <c r="G109" s="237"/>
      <c r="H109" s="237"/>
      <c r="I109" s="237"/>
      <c r="J109" s="237"/>
      <c r="K109" s="237"/>
      <c r="L109" s="237"/>
      <c r="M109" s="163"/>
    </row>
    <row r="110" spans="1:13" ht="79.5" hidden="1" thickBot="1">
      <c r="A110" s="164">
        <v>170102</v>
      </c>
      <c r="B110" s="164" t="s">
        <v>256</v>
      </c>
      <c r="C110" s="175"/>
      <c r="D110" s="167"/>
      <c r="E110" s="167"/>
      <c r="F110" s="166">
        <f t="shared" si="3"/>
        <v>0</v>
      </c>
      <c r="G110" s="167"/>
      <c r="H110" s="167"/>
      <c r="I110" s="167"/>
      <c r="J110" s="167"/>
      <c r="K110" s="167"/>
      <c r="L110" s="167"/>
      <c r="M110" s="163">
        <f t="shared" si="1"/>
        <v>0</v>
      </c>
    </row>
    <row r="111" spans="1:13" ht="51.75" hidden="1" thickBot="1">
      <c r="A111" s="173"/>
      <c r="B111" s="171" t="s">
        <v>411</v>
      </c>
      <c r="C111" s="175"/>
      <c r="D111" s="167"/>
      <c r="E111" s="167"/>
      <c r="F111" s="166"/>
      <c r="G111" s="167"/>
      <c r="H111" s="167"/>
      <c r="I111" s="167"/>
      <c r="J111" s="167"/>
      <c r="K111" s="167"/>
      <c r="L111" s="167"/>
      <c r="M111" s="163"/>
    </row>
    <row r="112" spans="1:13" ht="38.25" customHeight="1" hidden="1" thickBot="1">
      <c r="A112" s="173">
        <v>170302</v>
      </c>
      <c r="B112" s="233" t="s">
        <v>257</v>
      </c>
      <c r="C112" s="175"/>
      <c r="D112" s="167"/>
      <c r="E112" s="167"/>
      <c r="F112" s="166">
        <f t="shared" si="3"/>
        <v>0</v>
      </c>
      <c r="G112" s="167"/>
      <c r="H112" s="167"/>
      <c r="I112" s="167"/>
      <c r="J112" s="167"/>
      <c r="K112" s="167"/>
      <c r="L112" s="167"/>
      <c r="M112" s="163">
        <f t="shared" si="1"/>
        <v>0</v>
      </c>
    </row>
    <row r="113" spans="1:13" ht="37.5" customHeight="1" hidden="1" thickBot="1">
      <c r="A113" s="173"/>
      <c r="B113" s="171" t="s">
        <v>411</v>
      </c>
      <c r="C113" s="238"/>
      <c r="D113" s="237"/>
      <c r="E113" s="237"/>
      <c r="F113" s="166">
        <f>G113+J113</f>
        <v>0</v>
      </c>
      <c r="G113" s="237"/>
      <c r="H113" s="237"/>
      <c r="I113" s="237"/>
      <c r="J113" s="237"/>
      <c r="K113" s="237"/>
      <c r="L113" s="237"/>
      <c r="M113" s="163">
        <f t="shared" si="1"/>
        <v>0</v>
      </c>
    </row>
    <row r="114" spans="1:13" ht="72" customHeight="1" hidden="1" thickBot="1">
      <c r="A114" s="173">
        <v>210000</v>
      </c>
      <c r="B114" s="239" t="s">
        <v>309</v>
      </c>
      <c r="C114" s="175">
        <f>C115</f>
        <v>0</v>
      </c>
      <c r="D114" s="175">
        <f>D115</f>
        <v>0</v>
      </c>
      <c r="E114" s="175">
        <f>E115</f>
        <v>0</v>
      </c>
      <c r="F114" s="166">
        <f>G114+J114</f>
        <v>0</v>
      </c>
      <c r="G114" s="167"/>
      <c r="H114" s="167"/>
      <c r="I114" s="167"/>
      <c r="J114" s="167"/>
      <c r="K114" s="167"/>
      <c r="L114" s="167"/>
      <c r="M114" s="163">
        <f t="shared" si="1"/>
        <v>0</v>
      </c>
    </row>
    <row r="115" spans="1:13" ht="54" customHeight="1" hidden="1" thickBot="1">
      <c r="A115" s="164">
        <v>210105</v>
      </c>
      <c r="B115" s="190" t="s">
        <v>389</v>
      </c>
      <c r="C115" s="240"/>
      <c r="D115" s="167"/>
      <c r="E115" s="221"/>
      <c r="F115" s="166"/>
      <c r="G115" s="221"/>
      <c r="H115" s="167"/>
      <c r="I115" s="221"/>
      <c r="J115" s="167"/>
      <c r="K115" s="221"/>
      <c r="L115" s="167"/>
      <c r="M115" s="163"/>
    </row>
    <row r="116" spans="1:13" ht="28.5" customHeight="1" thickBot="1">
      <c r="A116" s="173">
        <v>250000</v>
      </c>
      <c r="B116" s="169" t="s">
        <v>310</v>
      </c>
      <c r="C116" s="225">
        <f>C117+C118</f>
        <v>685</v>
      </c>
      <c r="D116" s="225">
        <f aca="true" t="shared" si="11" ref="D116:L116">D117+D118</f>
        <v>0</v>
      </c>
      <c r="E116" s="225">
        <f t="shared" si="11"/>
        <v>0</v>
      </c>
      <c r="F116" s="211">
        <f>G116+J116</f>
        <v>0</v>
      </c>
      <c r="G116" s="225">
        <f t="shared" si="11"/>
        <v>0</v>
      </c>
      <c r="H116" s="225">
        <f t="shared" si="11"/>
        <v>0</v>
      </c>
      <c r="I116" s="225">
        <f t="shared" si="11"/>
        <v>0</v>
      </c>
      <c r="J116" s="225">
        <f t="shared" si="11"/>
        <v>0</v>
      </c>
      <c r="K116" s="225">
        <f t="shared" si="11"/>
        <v>0</v>
      </c>
      <c r="L116" s="225">
        <f t="shared" si="11"/>
        <v>0</v>
      </c>
      <c r="M116" s="212">
        <f aca="true" t="shared" si="12" ref="M116:M124">C116+F116</f>
        <v>685</v>
      </c>
    </row>
    <row r="117" spans="1:13" ht="27" hidden="1" thickBot="1">
      <c r="A117" s="170">
        <v>250102</v>
      </c>
      <c r="B117" s="190" t="s">
        <v>43</v>
      </c>
      <c r="C117" s="175"/>
      <c r="D117" s="167"/>
      <c r="E117" s="167"/>
      <c r="F117" s="166">
        <f>G117+J117</f>
        <v>0</v>
      </c>
      <c r="G117" s="167"/>
      <c r="H117" s="167"/>
      <c r="I117" s="167"/>
      <c r="J117" s="167"/>
      <c r="K117" s="167"/>
      <c r="L117" s="167"/>
      <c r="M117" s="163">
        <f t="shared" si="12"/>
        <v>0</v>
      </c>
    </row>
    <row r="118" spans="1:13" ht="27" thickBot="1">
      <c r="A118" s="176">
        <v>250404</v>
      </c>
      <c r="B118" s="208" t="s">
        <v>349</v>
      </c>
      <c r="C118" s="175">
        <v>685</v>
      </c>
      <c r="D118" s="167"/>
      <c r="E118" s="167"/>
      <c r="F118" s="166">
        <f>G118+J118</f>
        <v>0</v>
      </c>
      <c r="G118" s="167"/>
      <c r="H118" s="167"/>
      <c r="I118" s="167"/>
      <c r="J118" s="167"/>
      <c r="K118" s="167"/>
      <c r="L118" s="167"/>
      <c r="M118" s="163">
        <f t="shared" si="12"/>
        <v>685</v>
      </c>
    </row>
    <row r="119" spans="1:13" ht="26.25" customHeight="1" hidden="1" thickBot="1">
      <c r="A119" s="176"/>
      <c r="B119" s="241" t="s">
        <v>311</v>
      </c>
      <c r="C119" s="172">
        <f>C9+C11+C24+C31+C95+C102+C104+C108+C116+C114</f>
        <v>159889</v>
      </c>
      <c r="D119" s="172">
        <f aca="true" t="shared" si="13" ref="D119:L119">D9+D11+D24+D31+D95+D102+D104+D108+D116+D114</f>
        <v>0</v>
      </c>
      <c r="E119" s="172">
        <f t="shared" si="13"/>
        <v>0</v>
      </c>
      <c r="F119" s="172">
        <f t="shared" si="13"/>
        <v>63600</v>
      </c>
      <c r="G119" s="172">
        <f t="shared" si="13"/>
        <v>0</v>
      </c>
      <c r="H119" s="172">
        <f t="shared" si="13"/>
        <v>0</v>
      </c>
      <c r="I119" s="172">
        <f t="shared" si="13"/>
        <v>0</v>
      </c>
      <c r="J119" s="172">
        <f t="shared" si="13"/>
        <v>63600</v>
      </c>
      <c r="K119" s="172">
        <f t="shared" si="13"/>
        <v>0</v>
      </c>
      <c r="L119" s="172">
        <f t="shared" si="13"/>
        <v>0</v>
      </c>
      <c r="M119" s="163">
        <f t="shared" si="12"/>
        <v>223489</v>
      </c>
    </row>
    <row r="120" spans="1:13" ht="27" hidden="1" thickBot="1">
      <c r="A120" s="176"/>
      <c r="B120" s="241" t="s">
        <v>312</v>
      </c>
      <c r="C120" s="237">
        <f>C122+C123+C124</f>
        <v>0</v>
      </c>
      <c r="D120" s="237">
        <f aca="true" t="shared" si="14" ref="D120:L120">D122+D123+D124</f>
        <v>0</v>
      </c>
      <c r="E120" s="237">
        <f t="shared" si="14"/>
        <v>0</v>
      </c>
      <c r="F120" s="237">
        <f>F122+F123</f>
        <v>0</v>
      </c>
      <c r="G120" s="237">
        <f t="shared" si="14"/>
        <v>0</v>
      </c>
      <c r="H120" s="237">
        <f t="shared" si="14"/>
        <v>0</v>
      </c>
      <c r="I120" s="237">
        <f t="shared" si="14"/>
        <v>0</v>
      </c>
      <c r="J120" s="237">
        <f t="shared" si="14"/>
        <v>0</v>
      </c>
      <c r="K120" s="237">
        <f t="shared" si="14"/>
        <v>0</v>
      </c>
      <c r="L120" s="237">
        <f t="shared" si="14"/>
        <v>0</v>
      </c>
      <c r="M120" s="163">
        <f t="shared" si="12"/>
        <v>0</v>
      </c>
    </row>
    <row r="121" spans="1:13" ht="27" hidden="1" thickBot="1">
      <c r="A121" s="176"/>
      <c r="B121" s="208" t="s">
        <v>313</v>
      </c>
      <c r="C121" s="166"/>
      <c r="D121" s="167"/>
      <c r="E121" s="167"/>
      <c r="F121" s="166">
        <f>G121+J121</f>
        <v>0</v>
      </c>
      <c r="G121" s="167"/>
      <c r="H121" s="167"/>
      <c r="I121" s="167"/>
      <c r="J121" s="167"/>
      <c r="K121" s="167"/>
      <c r="L121" s="167"/>
      <c r="M121" s="163">
        <f t="shared" si="12"/>
        <v>0</v>
      </c>
    </row>
    <row r="122" spans="1:13" ht="96.75" customHeight="1" hidden="1" thickBot="1">
      <c r="A122" s="176">
        <v>250311</v>
      </c>
      <c r="B122" s="170" t="s">
        <v>41</v>
      </c>
      <c r="C122" s="175"/>
      <c r="D122" s="167"/>
      <c r="E122" s="167"/>
      <c r="F122" s="166">
        <f>G122+J122</f>
        <v>0</v>
      </c>
      <c r="G122" s="167"/>
      <c r="H122" s="167"/>
      <c r="I122" s="167"/>
      <c r="J122" s="167"/>
      <c r="K122" s="167"/>
      <c r="L122" s="167"/>
      <c r="M122" s="163">
        <f t="shared" si="12"/>
        <v>0</v>
      </c>
    </row>
    <row r="123" spans="1:13" ht="24.75" customHeight="1" hidden="1" thickBot="1">
      <c r="A123" s="170"/>
      <c r="B123" s="190"/>
      <c r="C123" s="166"/>
      <c r="D123" s="167"/>
      <c r="E123" s="167"/>
      <c r="F123" s="166">
        <f>G123+J123</f>
        <v>0</v>
      </c>
      <c r="G123" s="167"/>
      <c r="H123" s="167"/>
      <c r="I123" s="167"/>
      <c r="J123" s="167"/>
      <c r="K123" s="167"/>
      <c r="L123" s="167"/>
      <c r="M123" s="163">
        <f t="shared" si="12"/>
        <v>0</v>
      </c>
    </row>
    <row r="124" spans="1:13" ht="27" thickBot="1">
      <c r="A124" s="176"/>
      <c r="B124" s="208"/>
      <c r="C124" s="166"/>
      <c r="D124" s="167"/>
      <c r="E124" s="167"/>
      <c r="F124" s="166">
        <f>G124+J124</f>
        <v>0</v>
      </c>
      <c r="G124" s="167"/>
      <c r="H124" s="167"/>
      <c r="I124" s="167"/>
      <c r="J124" s="167"/>
      <c r="K124" s="167"/>
      <c r="L124" s="167"/>
      <c r="M124" s="163">
        <f t="shared" si="12"/>
        <v>0</v>
      </c>
    </row>
    <row r="125" spans="1:13" ht="27" thickBot="1">
      <c r="A125" s="242"/>
      <c r="B125" s="243" t="s">
        <v>45</v>
      </c>
      <c r="C125" s="244">
        <f>C120+C119</f>
        <v>159889</v>
      </c>
      <c r="D125" s="244">
        <f aca="true" t="shared" si="15" ref="D125:L125">D120+D119</f>
        <v>0</v>
      </c>
      <c r="E125" s="244">
        <f t="shared" si="15"/>
        <v>0</v>
      </c>
      <c r="F125" s="244">
        <f t="shared" si="15"/>
        <v>63600</v>
      </c>
      <c r="G125" s="244">
        <f t="shared" si="15"/>
        <v>0</v>
      </c>
      <c r="H125" s="244">
        <f t="shared" si="15"/>
        <v>0</v>
      </c>
      <c r="I125" s="244">
        <f t="shared" si="15"/>
        <v>0</v>
      </c>
      <c r="J125" s="244">
        <f t="shared" si="15"/>
        <v>63600</v>
      </c>
      <c r="K125" s="244">
        <f t="shared" si="15"/>
        <v>0</v>
      </c>
      <c r="L125" s="244">
        <f t="shared" si="15"/>
        <v>0</v>
      </c>
      <c r="M125" s="244">
        <f>C125+F125</f>
        <v>223489</v>
      </c>
    </row>
    <row r="126" spans="3:13" ht="18">
      <c r="C126" s="103">
        <f>вільні!D114+'дод 1'!D49</f>
        <v>159889</v>
      </c>
      <c r="D126" s="57"/>
      <c r="E126" s="57"/>
      <c r="F126" s="104">
        <f>вільні!E114+'дод 1'!E49</f>
        <v>63600</v>
      </c>
      <c r="M126" s="456">
        <f>C126+F126</f>
        <v>223489</v>
      </c>
    </row>
    <row r="127" spans="3:6" ht="12.75">
      <c r="C127" s="125">
        <f>C125-C126</f>
        <v>0</v>
      </c>
      <c r="F127" s="125">
        <f>F125-F126</f>
        <v>0</v>
      </c>
    </row>
    <row r="128" spans="2:12" ht="20.25">
      <c r="B128" s="57"/>
      <c r="C128" s="57"/>
      <c r="D128" s="57"/>
      <c r="E128" s="57"/>
      <c r="F128" s="100"/>
      <c r="G128" s="93"/>
      <c r="H128" s="101"/>
      <c r="I128" s="101"/>
      <c r="J128" s="101"/>
      <c r="K128" s="101"/>
      <c r="L128" s="101"/>
    </row>
    <row r="129" spans="2:6" ht="42" customHeight="1">
      <c r="B129" s="555"/>
      <c r="C129" s="556"/>
      <c r="D129" s="57"/>
      <c r="E129" s="57"/>
      <c r="F129" s="57"/>
    </row>
    <row r="131" ht="15">
      <c r="F131" s="100"/>
    </row>
    <row r="132" ht="15">
      <c r="F132" s="100"/>
    </row>
    <row r="133" ht="15">
      <c r="F133" s="100"/>
    </row>
    <row r="134" ht="15">
      <c r="F134" s="100"/>
    </row>
    <row r="135" ht="15">
      <c r="F135" s="100"/>
    </row>
    <row r="136" ht="15">
      <c r="F136" s="100"/>
    </row>
    <row r="137" ht="15">
      <c r="F137" s="100"/>
    </row>
    <row r="138" ht="15">
      <c r="F138" s="100"/>
    </row>
    <row r="139" ht="15">
      <c r="F139" s="100"/>
    </row>
    <row r="140" ht="15">
      <c r="F140" s="100"/>
    </row>
    <row r="141" ht="15">
      <c r="F141" s="100"/>
    </row>
    <row r="142" ht="15">
      <c r="F142" s="100"/>
    </row>
    <row r="143" ht="15">
      <c r="F143" s="100"/>
    </row>
    <row r="144" ht="15">
      <c r="F144" s="100"/>
    </row>
    <row r="145" ht="15">
      <c r="F145" s="100"/>
    </row>
    <row r="146" ht="15">
      <c r="F146" s="100"/>
    </row>
    <row r="147" ht="15">
      <c r="F147" s="100"/>
    </row>
    <row r="148" ht="15">
      <c r="F148" s="100"/>
    </row>
    <row r="149" ht="15">
      <c r="F149" s="100"/>
    </row>
    <row r="150" ht="15">
      <c r="F150" s="100"/>
    </row>
    <row r="151" ht="15">
      <c r="F151" s="100"/>
    </row>
    <row r="152" ht="15">
      <c r="F152" s="100"/>
    </row>
    <row r="153" ht="15">
      <c r="F153" s="100"/>
    </row>
    <row r="154" ht="15">
      <c r="F154" s="100"/>
    </row>
    <row r="155" ht="15">
      <c r="F155" s="100"/>
    </row>
    <row r="156" ht="15">
      <c r="F156" s="100"/>
    </row>
    <row r="157" ht="15">
      <c r="F157" s="100"/>
    </row>
    <row r="158" ht="15">
      <c r="F158" s="100"/>
    </row>
    <row r="159" ht="15">
      <c r="F159" s="100"/>
    </row>
    <row r="160" ht="15">
      <c r="F160" s="100"/>
    </row>
    <row r="161" ht="15">
      <c r="F161" s="100"/>
    </row>
    <row r="162" ht="15">
      <c r="F162" s="100"/>
    </row>
    <row r="163" ht="15">
      <c r="F163" s="100"/>
    </row>
    <row r="164" ht="15">
      <c r="F164" s="100"/>
    </row>
    <row r="165" ht="15">
      <c r="F165" s="100"/>
    </row>
    <row r="166" ht="15">
      <c r="F166" s="100"/>
    </row>
    <row r="167" ht="15">
      <c r="F167" s="100"/>
    </row>
    <row r="168" ht="15">
      <c r="F168" s="100"/>
    </row>
    <row r="169" ht="15">
      <c r="F169" s="100"/>
    </row>
    <row r="170" ht="15">
      <c r="F170" s="100"/>
    </row>
    <row r="171" ht="15">
      <c r="F171" s="100"/>
    </row>
    <row r="172" ht="15">
      <c r="F172" s="100"/>
    </row>
    <row r="173" ht="15">
      <c r="F173" s="100"/>
    </row>
    <row r="174" ht="15">
      <c r="F174" s="100"/>
    </row>
    <row r="175" ht="15">
      <c r="F175" s="100"/>
    </row>
    <row r="176" ht="15">
      <c r="F176" s="100"/>
    </row>
    <row r="177" ht="15">
      <c r="F177" s="100"/>
    </row>
    <row r="178" ht="15">
      <c r="F178" s="100"/>
    </row>
    <row r="179" ht="15">
      <c r="F179" s="100"/>
    </row>
    <row r="180" ht="15">
      <c r="F180" s="100"/>
    </row>
    <row r="181" ht="15">
      <c r="F181" s="100"/>
    </row>
    <row r="182" ht="15">
      <c r="F182" s="100"/>
    </row>
    <row r="183" ht="15">
      <c r="F183" s="100"/>
    </row>
    <row r="184" ht="15">
      <c r="F184" s="100"/>
    </row>
    <row r="185" ht="15">
      <c r="F185" s="100"/>
    </row>
    <row r="186" ht="15">
      <c r="F186" s="100"/>
    </row>
    <row r="187" ht="15">
      <c r="F187" s="100"/>
    </row>
    <row r="188" ht="15">
      <c r="F188" s="100"/>
    </row>
    <row r="189" ht="15">
      <c r="F189" s="100"/>
    </row>
    <row r="190" ht="15">
      <c r="F190" s="100"/>
    </row>
    <row r="191" ht="15">
      <c r="F191" s="100"/>
    </row>
    <row r="192" ht="15">
      <c r="F192" s="100"/>
    </row>
    <row r="193" ht="15">
      <c r="F193" s="100"/>
    </row>
    <row r="194" ht="15">
      <c r="F194" s="100"/>
    </row>
    <row r="195" ht="15">
      <c r="F195" s="100"/>
    </row>
    <row r="196" ht="15">
      <c r="F196" s="100"/>
    </row>
    <row r="197" ht="15">
      <c r="F197" s="100"/>
    </row>
    <row r="198" ht="15">
      <c r="F198" s="100"/>
    </row>
    <row r="199" ht="15">
      <c r="F199" s="100"/>
    </row>
    <row r="200" ht="15">
      <c r="F200" s="100"/>
    </row>
    <row r="201" ht="15">
      <c r="F201" s="100"/>
    </row>
    <row r="202" ht="15">
      <c r="F202" s="100"/>
    </row>
    <row r="203" ht="15">
      <c r="F203" s="100"/>
    </row>
    <row r="204" ht="15">
      <c r="F204" s="100"/>
    </row>
    <row r="205" ht="15">
      <c r="F205" s="100"/>
    </row>
    <row r="206" ht="15">
      <c r="F206" s="100"/>
    </row>
    <row r="207" ht="15">
      <c r="F207" s="100"/>
    </row>
    <row r="208" ht="15">
      <c r="F208" s="100"/>
    </row>
    <row r="209" ht="15">
      <c r="F209" s="100"/>
    </row>
    <row r="210" ht="15">
      <c r="F210" s="100"/>
    </row>
    <row r="211" ht="15">
      <c r="F211" s="100"/>
    </row>
    <row r="212" ht="15">
      <c r="F212" s="100"/>
    </row>
    <row r="213" ht="15">
      <c r="F213" s="100"/>
    </row>
    <row r="214" ht="15">
      <c r="F214" s="100"/>
    </row>
    <row r="215" ht="15">
      <c r="F215" s="100"/>
    </row>
    <row r="216" ht="15">
      <c r="F216" s="100"/>
    </row>
    <row r="217" ht="15">
      <c r="F217" s="100"/>
    </row>
    <row r="218" ht="15">
      <c r="F218" s="100"/>
    </row>
    <row r="219" ht="15">
      <c r="F219" s="100"/>
    </row>
    <row r="220" ht="15">
      <c r="F220" s="100"/>
    </row>
    <row r="221" ht="15">
      <c r="F221" s="100"/>
    </row>
    <row r="222" ht="15">
      <c r="F222" s="100"/>
    </row>
    <row r="223" ht="15">
      <c r="F223" s="100"/>
    </row>
    <row r="224" ht="15">
      <c r="F224" s="100"/>
    </row>
    <row r="225" ht="15">
      <c r="F225" s="100"/>
    </row>
    <row r="226" ht="15">
      <c r="F226" s="100"/>
    </row>
    <row r="227" ht="15">
      <c r="F227" s="100"/>
    </row>
    <row r="228" ht="15">
      <c r="F228" s="100"/>
    </row>
    <row r="229" ht="15">
      <c r="F229" s="100"/>
    </row>
    <row r="230" ht="15">
      <c r="F230" s="100"/>
    </row>
    <row r="231" ht="15">
      <c r="F231" s="100"/>
    </row>
    <row r="232" ht="15">
      <c r="F232" s="100"/>
    </row>
    <row r="233" ht="15">
      <c r="F233" s="100"/>
    </row>
    <row r="234" ht="15">
      <c r="F234" s="100"/>
    </row>
    <row r="235" ht="15">
      <c r="F235" s="100"/>
    </row>
    <row r="236" ht="15">
      <c r="F236" s="100"/>
    </row>
    <row r="237" ht="15">
      <c r="F237" s="100"/>
    </row>
    <row r="238" ht="15">
      <c r="F238" s="100"/>
    </row>
    <row r="239" ht="15">
      <c r="F239" s="100"/>
    </row>
    <row r="240" ht="15">
      <c r="F240" s="100"/>
    </row>
    <row r="241" ht="15">
      <c r="F241" s="100"/>
    </row>
    <row r="242" ht="15">
      <c r="F242" s="100"/>
    </row>
    <row r="243" ht="15">
      <c r="F243" s="100"/>
    </row>
    <row r="244" ht="15">
      <c r="F244" s="100"/>
    </row>
    <row r="245" ht="15">
      <c r="F245" s="100"/>
    </row>
    <row r="246" ht="15">
      <c r="F246" s="100"/>
    </row>
    <row r="247" ht="15">
      <c r="F247" s="100"/>
    </row>
    <row r="248" ht="15">
      <c r="F248" s="100"/>
    </row>
    <row r="249" ht="15">
      <c r="F249" s="100"/>
    </row>
    <row r="250" ht="15">
      <c r="F250" s="100"/>
    </row>
    <row r="251" ht="15">
      <c r="F251" s="100"/>
    </row>
    <row r="252" ht="15">
      <c r="F252" s="100"/>
    </row>
    <row r="253" ht="15">
      <c r="F253" s="100"/>
    </row>
    <row r="254" ht="15">
      <c r="F254" s="100"/>
    </row>
    <row r="255" ht="15">
      <c r="F255" s="100"/>
    </row>
    <row r="256" ht="15">
      <c r="F256" s="100"/>
    </row>
    <row r="257" ht="15">
      <c r="F257" s="100"/>
    </row>
    <row r="258" ht="15">
      <c r="F258" s="100"/>
    </row>
    <row r="259" ht="15">
      <c r="F259" s="100"/>
    </row>
    <row r="260" ht="15">
      <c r="F260" s="100"/>
    </row>
    <row r="261" ht="15">
      <c r="F261" s="100"/>
    </row>
    <row r="262" ht="15">
      <c r="F262" s="100"/>
    </row>
    <row r="263" ht="15">
      <c r="F263" s="100"/>
    </row>
    <row r="264" ht="15">
      <c r="F264" s="100"/>
    </row>
    <row r="265" ht="15">
      <c r="F265" s="100"/>
    </row>
    <row r="266" ht="15">
      <c r="F266" s="100"/>
    </row>
    <row r="267" ht="15">
      <c r="F267" s="100"/>
    </row>
    <row r="268" ht="15">
      <c r="F268" s="100"/>
    </row>
    <row r="269" ht="15">
      <c r="F269" s="100"/>
    </row>
    <row r="270" ht="15">
      <c r="F270" s="100"/>
    </row>
    <row r="271" ht="15">
      <c r="F271" s="100"/>
    </row>
    <row r="272" ht="15">
      <c r="F272" s="100"/>
    </row>
    <row r="273" ht="15">
      <c r="F273" s="100"/>
    </row>
    <row r="274" ht="15">
      <c r="F274" s="100"/>
    </row>
    <row r="275" ht="15">
      <c r="F275" s="100"/>
    </row>
    <row r="276" ht="15">
      <c r="F276" s="100"/>
    </row>
    <row r="277" ht="15">
      <c r="F277" s="100"/>
    </row>
    <row r="278" ht="15">
      <c r="F278" s="100"/>
    </row>
    <row r="279" ht="15">
      <c r="F279" s="100"/>
    </row>
    <row r="280" ht="15">
      <c r="F280" s="100"/>
    </row>
    <row r="281" ht="15">
      <c r="F281" s="100"/>
    </row>
    <row r="282" ht="15">
      <c r="F282" s="100"/>
    </row>
    <row r="283" ht="15">
      <c r="F283" s="100"/>
    </row>
    <row r="284" ht="15">
      <c r="F284" s="100"/>
    </row>
    <row r="285" ht="15">
      <c r="F285" s="100"/>
    </row>
    <row r="286" ht="15">
      <c r="F286" s="100"/>
    </row>
    <row r="287" ht="15">
      <c r="F287" s="100"/>
    </row>
    <row r="288" ht="15">
      <c r="F288" s="100"/>
    </row>
    <row r="289" ht="15">
      <c r="F289" s="100"/>
    </row>
    <row r="290" ht="15">
      <c r="F290" s="100"/>
    </row>
    <row r="291" ht="15">
      <c r="F291" s="100"/>
    </row>
    <row r="292" ht="15">
      <c r="F292" s="100"/>
    </row>
    <row r="293" ht="15">
      <c r="F293" s="100"/>
    </row>
    <row r="294" ht="15">
      <c r="F294" s="100"/>
    </row>
    <row r="295" ht="15">
      <c r="F295" s="100"/>
    </row>
    <row r="296" ht="15">
      <c r="F296" s="100"/>
    </row>
    <row r="297" ht="15">
      <c r="F297" s="100"/>
    </row>
    <row r="298" ht="15">
      <c r="F298" s="100"/>
    </row>
    <row r="299" ht="15">
      <c r="F299" s="100"/>
    </row>
    <row r="300" ht="15">
      <c r="F300" s="100"/>
    </row>
    <row r="301" ht="15">
      <c r="F301" s="100"/>
    </row>
    <row r="302" ht="15">
      <c r="F302" s="100"/>
    </row>
    <row r="303" ht="15">
      <c r="F303" s="100"/>
    </row>
    <row r="304" ht="15">
      <c r="F304" s="100"/>
    </row>
    <row r="305" ht="15">
      <c r="F305" s="100"/>
    </row>
    <row r="306" ht="15">
      <c r="F306" s="100"/>
    </row>
    <row r="307" ht="15">
      <c r="F307" s="100"/>
    </row>
    <row r="308" ht="15">
      <c r="F308" s="100"/>
    </row>
    <row r="309" ht="15">
      <c r="F309" s="100"/>
    </row>
    <row r="310" ht="15">
      <c r="F310" s="100"/>
    </row>
    <row r="311" ht="15">
      <c r="F311" s="100"/>
    </row>
    <row r="312" ht="15">
      <c r="F312" s="100"/>
    </row>
    <row r="313" ht="15">
      <c r="F313" s="100"/>
    </row>
    <row r="314" ht="15">
      <c r="F314" s="100"/>
    </row>
    <row r="315" ht="15">
      <c r="F315" s="100"/>
    </row>
    <row r="316" ht="15">
      <c r="F316" s="100"/>
    </row>
    <row r="317" ht="15">
      <c r="F317" s="100"/>
    </row>
    <row r="318" ht="15">
      <c r="F318" s="100"/>
    </row>
    <row r="319" ht="15">
      <c r="F319" s="100"/>
    </row>
    <row r="320" ht="15">
      <c r="F320" s="100"/>
    </row>
    <row r="321" ht="15">
      <c r="F321" s="100"/>
    </row>
    <row r="322" ht="15">
      <c r="F322" s="100"/>
    </row>
    <row r="323" ht="15">
      <c r="F323" s="100"/>
    </row>
    <row r="324" ht="15">
      <c r="F324" s="100"/>
    </row>
    <row r="325" ht="15">
      <c r="F325" s="100"/>
    </row>
    <row r="326" ht="15">
      <c r="F326" s="100"/>
    </row>
    <row r="327" ht="15">
      <c r="F327" s="100"/>
    </row>
    <row r="328" ht="15">
      <c r="F328" s="100"/>
    </row>
    <row r="329" ht="15">
      <c r="F329" s="100"/>
    </row>
    <row r="330" ht="15">
      <c r="F330" s="100"/>
    </row>
    <row r="331" ht="15">
      <c r="F331" s="100"/>
    </row>
    <row r="332" ht="15">
      <c r="F332" s="100"/>
    </row>
    <row r="333" ht="15">
      <c r="F333" s="100"/>
    </row>
    <row r="334" ht="15">
      <c r="F334" s="100"/>
    </row>
    <row r="335" ht="15">
      <c r="F335" s="100"/>
    </row>
    <row r="336" ht="15">
      <c r="F336" s="100"/>
    </row>
    <row r="337" ht="15">
      <c r="F337" s="100"/>
    </row>
    <row r="338" ht="15">
      <c r="F338" s="100"/>
    </row>
    <row r="339" ht="15">
      <c r="F339" s="100"/>
    </row>
    <row r="340" ht="15">
      <c r="F340" s="100"/>
    </row>
    <row r="341" ht="15">
      <c r="F341" s="100"/>
    </row>
    <row r="342" ht="15">
      <c r="F342" s="100"/>
    </row>
    <row r="343" ht="15">
      <c r="F343" s="100"/>
    </row>
    <row r="344" ht="15">
      <c r="F344" s="100"/>
    </row>
    <row r="345" ht="15">
      <c r="F345" s="100"/>
    </row>
    <row r="346" ht="15">
      <c r="F346" s="100"/>
    </row>
    <row r="347" ht="15">
      <c r="F347" s="100"/>
    </row>
    <row r="348" ht="15">
      <c r="F348" s="100"/>
    </row>
    <row r="349" ht="15">
      <c r="F349" s="100"/>
    </row>
    <row r="350" ht="15">
      <c r="F350" s="100"/>
    </row>
    <row r="351" ht="15">
      <c r="F351" s="100"/>
    </row>
    <row r="352" ht="15">
      <c r="F352" s="100"/>
    </row>
    <row r="353" ht="15">
      <c r="F353" s="100"/>
    </row>
    <row r="354" ht="15">
      <c r="F354" s="100"/>
    </row>
    <row r="355" ht="15">
      <c r="F355" s="100"/>
    </row>
    <row r="356" ht="15">
      <c r="F356" s="100"/>
    </row>
    <row r="357" ht="15">
      <c r="F357" s="100"/>
    </row>
    <row r="358" ht="15">
      <c r="F358" s="100"/>
    </row>
    <row r="359" ht="15">
      <c r="F359" s="100"/>
    </row>
    <row r="360" ht="15">
      <c r="F360" s="100"/>
    </row>
    <row r="361" ht="15">
      <c r="F361" s="100"/>
    </row>
    <row r="362" ht="15">
      <c r="F362" s="100"/>
    </row>
    <row r="363" ht="15">
      <c r="F363" s="100"/>
    </row>
    <row r="364" ht="15">
      <c r="F364" s="100"/>
    </row>
    <row r="365" ht="15">
      <c r="F365" s="100"/>
    </row>
    <row r="366" ht="15">
      <c r="F366" s="100"/>
    </row>
    <row r="367" ht="15">
      <c r="F367" s="100"/>
    </row>
    <row r="368" ht="15">
      <c r="F368" s="100"/>
    </row>
    <row r="369" ht="15">
      <c r="F369" s="100"/>
    </row>
    <row r="370" ht="15">
      <c r="F370" s="100"/>
    </row>
    <row r="371" ht="15">
      <c r="F371" s="100"/>
    </row>
    <row r="372" ht="15">
      <c r="F372" s="100"/>
    </row>
    <row r="373" ht="15">
      <c r="F373" s="100"/>
    </row>
    <row r="374" ht="15">
      <c r="F374" s="100"/>
    </row>
    <row r="375" ht="15">
      <c r="F375" s="100"/>
    </row>
    <row r="376" ht="15">
      <c r="F376" s="100"/>
    </row>
    <row r="377" ht="15">
      <c r="F377" s="100"/>
    </row>
    <row r="378" ht="15">
      <c r="F378" s="100"/>
    </row>
    <row r="379" ht="15">
      <c r="F379" s="100"/>
    </row>
    <row r="380" ht="15">
      <c r="F380" s="100"/>
    </row>
    <row r="381" ht="15">
      <c r="F381" s="100"/>
    </row>
    <row r="382" ht="15">
      <c r="F382" s="100"/>
    </row>
    <row r="383" ht="15">
      <c r="F383" s="100"/>
    </row>
    <row r="384" ht="15">
      <c r="F384" s="100"/>
    </row>
    <row r="385" ht="15">
      <c r="F385" s="100"/>
    </row>
    <row r="386" ht="15">
      <c r="F386" s="100"/>
    </row>
    <row r="387" ht="15">
      <c r="F387" s="100"/>
    </row>
    <row r="388" ht="15">
      <c r="F388" s="100"/>
    </row>
    <row r="389" ht="15">
      <c r="F389" s="100"/>
    </row>
    <row r="390" ht="15">
      <c r="F390" s="100"/>
    </row>
    <row r="391" ht="15">
      <c r="F391" s="100"/>
    </row>
    <row r="392" ht="15">
      <c r="F392" s="100"/>
    </row>
    <row r="393" ht="15">
      <c r="F393" s="100"/>
    </row>
    <row r="394" ht="15">
      <c r="F394" s="100"/>
    </row>
    <row r="395" ht="15">
      <c r="F395" s="100"/>
    </row>
    <row r="396" ht="15">
      <c r="F396" s="100"/>
    </row>
    <row r="397" ht="15">
      <c r="F397" s="100"/>
    </row>
    <row r="398" ht="15">
      <c r="F398" s="100"/>
    </row>
    <row r="399" ht="15">
      <c r="F399" s="100"/>
    </row>
    <row r="400" ht="15">
      <c r="F400" s="100"/>
    </row>
    <row r="401" ht="15">
      <c r="F401" s="100"/>
    </row>
    <row r="402" ht="15">
      <c r="F402" s="100"/>
    </row>
    <row r="403" ht="15">
      <c r="F403" s="100"/>
    </row>
    <row r="404" ht="15">
      <c r="F404" s="100"/>
    </row>
    <row r="405" ht="15">
      <c r="F405" s="100"/>
    </row>
    <row r="406" ht="15">
      <c r="F406" s="100"/>
    </row>
    <row r="407" ht="15">
      <c r="F407" s="100"/>
    </row>
    <row r="408" ht="15">
      <c r="F408" s="100"/>
    </row>
    <row r="409" ht="15">
      <c r="F409" s="100"/>
    </row>
    <row r="410" ht="15">
      <c r="F410" s="100"/>
    </row>
    <row r="411" ht="15">
      <c r="F411" s="100"/>
    </row>
    <row r="412" ht="15">
      <c r="F412" s="100"/>
    </row>
    <row r="413" ht="15">
      <c r="F413" s="100"/>
    </row>
    <row r="414" ht="15">
      <c r="F414" s="100"/>
    </row>
    <row r="415" ht="15">
      <c r="F415" s="100"/>
    </row>
    <row r="416" ht="15">
      <c r="F416" s="100"/>
    </row>
    <row r="417" ht="15">
      <c r="F417" s="100"/>
    </row>
    <row r="418" ht="15">
      <c r="F418" s="100"/>
    </row>
    <row r="419" ht="15">
      <c r="F419" s="100"/>
    </row>
    <row r="420" ht="15">
      <c r="F420" s="100"/>
    </row>
    <row r="421" ht="15">
      <c r="F421" s="100"/>
    </row>
    <row r="422" ht="15">
      <c r="F422" s="100"/>
    </row>
    <row r="423" ht="15">
      <c r="F423" s="100"/>
    </row>
    <row r="424" ht="15">
      <c r="F424" s="100"/>
    </row>
    <row r="425" ht="15">
      <c r="F425" s="100"/>
    </row>
    <row r="426" ht="15">
      <c r="F426" s="100"/>
    </row>
    <row r="427" ht="15">
      <c r="F427" s="100"/>
    </row>
    <row r="428" ht="15">
      <c r="F428" s="100"/>
    </row>
    <row r="429" ht="15">
      <c r="F429" s="100"/>
    </row>
    <row r="430" ht="15">
      <c r="F430" s="100"/>
    </row>
    <row r="431" ht="15">
      <c r="F431" s="100"/>
    </row>
    <row r="432" ht="15">
      <c r="F432" s="100"/>
    </row>
    <row r="433" ht="15">
      <c r="F433" s="100"/>
    </row>
    <row r="434" ht="15">
      <c r="F434" s="100"/>
    </row>
    <row r="435" ht="15">
      <c r="F435" s="100"/>
    </row>
    <row r="436" ht="15">
      <c r="F436" s="100"/>
    </row>
    <row r="437" ht="15">
      <c r="F437" s="100"/>
    </row>
    <row r="438" ht="15">
      <c r="F438" s="100"/>
    </row>
    <row r="439" ht="15">
      <c r="F439" s="100"/>
    </row>
    <row r="440" ht="15">
      <c r="F440" s="100"/>
    </row>
    <row r="441" ht="15">
      <c r="F441" s="100"/>
    </row>
    <row r="442" ht="15">
      <c r="F442" s="100"/>
    </row>
    <row r="443" ht="15">
      <c r="F443" s="100"/>
    </row>
    <row r="444" ht="15">
      <c r="F444" s="100"/>
    </row>
    <row r="445" ht="15">
      <c r="F445" s="100"/>
    </row>
    <row r="446" ht="15">
      <c r="F446" s="100"/>
    </row>
    <row r="447" ht="15">
      <c r="F447" s="100"/>
    </row>
    <row r="448" ht="15">
      <c r="F448" s="100"/>
    </row>
    <row r="449" ht="15">
      <c r="F449" s="100"/>
    </row>
    <row r="450" ht="15">
      <c r="F450" s="100"/>
    </row>
    <row r="451" ht="15">
      <c r="F451" s="100"/>
    </row>
    <row r="452" ht="15">
      <c r="F452" s="100"/>
    </row>
    <row r="453" ht="15">
      <c r="F453" s="100"/>
    </row>
    <row r="454" ht="15">
      <c r="F454" s="100"/>
    </row>
    <row r="455" ht="15">
      <c r="F455" s="100"/>
    </row>
    <row r="456" ht="15">
      <c r="F456" s="100"/>
    </row>
    <row r="457" ht="15">
      <c r="F457" s="100"/>
    </row>
    <row r="458" ht="15">
      <c r="F458" s="100"/>
    </row>
    <row r="459" ht="15">
      <c r="F459" s="100"/>
    </row>
    <row r="460" ht="15">
      <c r="F460" s="100"/>
    </row>
    <row r="461" ht="15">
      <c r="F461" s="100"/>
    </row>
    <row r="462" ht="15">
      <c r="F462" s="100"/>
    </row>
    <row r="463" ht="15">
      <c r="F463" s="100"/>
    </row>
    <row r="464" ht="15">
      <c r="F464" s="100"/>
    </row>
    <row r="465" ht="15">
      <c r="F465" s="100"/>
    </row>
    <row r="466" ht="15">
      <c r="F466" s="100"/>
    </row>
    <row r="467" ht="15">
      <c r="F467" s="100"/>
    </row>
    <row r="468" ht="15">
      <c r="F468" s="100"/>
    </row>
    <row r="469" ht="15">
      <c r="F469" s="100"/>
    </row>
    <row r="470" ht="15">
      <c r="F470" s="100"/>
    </row>
    <row r="471" ht="15">
      <c r="F471" s="100"/>
    </row>
    <row r="472" ht="15">
      <c r="F472" s="100"/>
    </row>
    <row r="473" ht="15">
      <c r="F473" s="100"/>
    </row>
    <row r="474" ht="15">
      <c r="F474" s="100"/>
    </row>
    <row r="475" ht="15">
      <c r="F475" s="100"/>
    </row>
    <row r="476" ht="15">
      <c r="F476" s="100"/>
    </row>
    <row r="477" ht="15">
      <c r="F477" s="100"/>
    </row>
    <row r="478" ht="15">
      <c r="F478" s="100"/>
    </row>
    <row r="479" ht="15">
      <c r="F479" s="100"/>
    </row>
    <row r="480" ht="15">
      <c r="F480" s="100"/>
    </row>
    <row r="481" ht="15">
      <c r="F481" s="100"/>
    </row>
    <row r="482" ht="15">
      <c r="F482" s="100"/>
    </row>
    <row r="483" ht="15">
      <c r="F483" s="100"/>
    </row>
    <row r="484" ht="15">
      <c r="F484" s="100"/>
    </row>
    <row r="485" ht="15">
      <c r="F485" s="100"/>
    </row>
    <row r="486" ht="15">
      <c r="F486" s="100"/>
    </row>
    <row r="487" ht="15">
      <c r="F487" s="100"/>
    </row>
    <row r="488" ht="15">
      <c r="F488" s="100"/>
    </row>
    <row r="489" ht="15">
      <c r="F489" s="100"/>
    </row>
    <row r="490" ht="15">
      <c r="F490" s="100"/>
    </row>
    <row r="491" ht="15">
      <c r="F491" s="100"/>
    </row>
    <row r="492" ht="15">
      <c r="F492" s="100"/>
    </row>
    <row r="493" ht="15">
      <c r="F493" s="100"/>
    </row>
    <row r="494" ht="15">
      <c r="F494" s="100"/>
    </row>
    <row r="495" ht="15">
      <c r="F495" s="100"/>
    </row>
    <row r="496" ht="15">
      <c r="F496" s="100"/>
    </row>
    <row r="497" ht="15">
      <c r="F497" s="100"/>
    </row>
    <row r="498" ht="15">
      <c r="F498" s="100"/>
    </row>
    <row r="499" ht="15">
      <c r="F499" s="100"/>
    </row>
    <row r="500" ht="15">
      <c r="F500" s="100"/>
    </row>
    <row r="501" ht="15">
      <c r="F501" s="100"/>
    </row>
    <row r="502" ht="15">
      <c r="F502" s="100"/>
    </row>
    <row r="503" ht="15">
      <c r="F503" s="100"/>
    </row>
    <row r="504" ht="15">
      <c r="F504" s="100"/>
    </row>
    <row r="505" ht="15">
      <c r="F505" s="100"/>
    </row>
    <row r="506" ht="15">
      <c r="F506" s="100"/>
    </row>
    <row r="507" ht="15">
      <c r="F507" s="100"/>
    </row>
    <row r="508" ht="15">
      <c r="F508" s="100"/>
    </row>
    <row r="509" ht="15">
      <c r="F509" s="100"/>
    </row>
    <row r="510" ht="15">
      <c r="F510" s="100"/>
    </row>
    <row r="511" ht="15">
      <c r="F511" s="100"/>
    </row>
    <row r="512" ht="15">
      <c r="F512" s="100"/>
    </row>
    <row r="513" ht="15">
      <c r="F513" s="100"/>
    </row>
    <row r="514" ht="15">
      <c r="F514" s="100"/>
    </row>
    <row r="515" ht="15">
      <c r="F515" s="100"/>
    </row>
    <row r="516" ht="15">
      <c r="F516" s="100"/>
    </row>
    <row r="517" ht="15">
      <c r="F517" s="100"/>
    </row>
    <row r="518" ht="15">
      <c r="F518" s="100"/>
    </row>
    <row r="519" ht="15">
      <c r="F519" s="100"/>
    </row>
    <row r="520" ht="15">
      <c r="F520" s="100"/>
    </row>
    <row r="521" ht="15">
      <c r="F521" s="100"/>
    </row>
    <row r="522" ht="15">
      <c r="F522" s="100"/>
    </row>
    <row r="523" ht="15">
      <c r="F523" s="100"/>
    </row>
    <row r="524" ht="15">
      <c r="F524" s="100"/>
    </row>
    <row r="525" ht="15">
      <c r="F525" s="100"/>
    </row>
    <row r="526" ht="15">
      <c r="F526" s="100"/>
    </row>
    <row r="527" ht="15">
      <c r="F527" s="100"/>
    </row>
    <row r="528" ht="15">
      <c r="F528" s="100"/>
    </row>
    <row r="529" ht="15">
      <c r="F529" s="100"/>
    </row>
    <row r="530" ht="15">
      <c r="F530" s="100"/>
    </row>
    <row r="531" ht="15">
      <c r="F531" s="100"/>
    </row>
    <row r="532" ht="15">
      <c r="F532" s="100"/>
    </row>
    <row r="533" ht="15">
      <c r="F533" s="100"/>
    </row>
    <row r="534" ht="15">
      <c r="F534" s="100"/>
    </row>
    <row r="535" ht="15">
      <c r="F535" s="100"/>
    </row>
    <row r="536" ht="15">
      <c r="F536" s="100"/>
    </row>
    <row r="537" ht="15">
      <c r="F537" s="100"/>
    </row>
    <row r="538" ht="15">
      <c r="F538" s="100"/>
    </row>
    <row r="539" ht="15">
      <c r="F539" s="100"/>
    </row>
    <row r="540" ht="15">
      <c r="F540" s="100"/>
    </row>
    <row r="541" ht="15">
      <c r="F541" s="100"/>
    </row>
    <row r="542" ht="15">
      <c r="F542" s="100"/>
    </row>
    <row r="543" ht="15">
      <c r="F543" s="100"/>
    </row>
    <row r="544" ht="15">
      <c r="F544" s="100"/>
    </row>
    <row r="545" ht="15">
      <c r="F545" s="100"/>
    </row>
    <row r="546" ht="15">
      <c r="F546" s="100"/>
    </row>
    <row r="547" ht="15">
      <c r="F547" s="100"/>
    </row>
    <row r="548" ht="15">
      <c r="F548" s="100"/>
    </row>
    <row r="549" ht="15">
      <c r="F549" s="100"/>
    </row>
    <row r="550" ht="15">
      <c r="F550" s="100"/>
    </row>
    <row r="551" ht="15">
      <c r="F551" s="100"/>
    </row>
    <row r="552" ht="15">
      <c r="F552" s="100"/>
    </row>
    <row r="553" ht="15">
      <c r="F553" s="100"/>
    </row>
    <row r="554" ht="15">
      <c r="F554" s="100"/>
    </row>
    <row r="555" ht="15">
      <c r="F555" s="100"/>
    </row>
    <row r="556" ht="15">
      <c r="F556" s="100"/>
    </row>
    <row r="557" ht="15">
      <c r="F557" s="100"/>
    </row>
    <row r="558" ht="15">
      <c r="F558" s="100"/>
    </row>
    <row r="559" ht="15">
      <c r="F559" s="100"/>
    </row>
    <row r="560" ht="15">
      <c r="F560" s="100"/>
    </row>
    <row r="561" ht="15">
      <c r="F561" s="100"/>
    </row>
    <row r="562" ht="15">
      <c r="F562" s="100"/>
    </row>
    <row r="563" ht="15">
      <c r="F563" s="100"/>
    </row>
    <row r="564" ht="15">
      <c r="F564" s="100"/>
    </row>
    <row r="565" ht="15">
      <c r="F565" s="100"/>
    </row>
    <row r="566" ht="15">
      <c r="F566" s="100"/>
    </row>
    <row r="567" ht="15">
      <c r="F567" s="100"/>
    </row>
    <row r="568" ht="15">
      <c r="F568" s="100"/>
    </row>
    <row r="569" ht="15">
      <c r="F569" s="100"/>
    </row>
    <row r="570" ht="15">
      <c r="F570" s="100"/>
    </row>
    <row r="571" ht="15">
      <c r="F571" s="100"/>
    </row>
    <row r="572" ht="15">
      <c r="F572" s="100"/>
    </row>
    <row r="573" ht="15">
      <c r="F573" s="100"/>
    </row>
    <row r="574" ht="15">
      <c r="F574" s="100"/>
    </row>
    <row r="575" ht="15">
      <c r="F575" s="100"/>
    </row>
    <row r="576" ht="15">
      <c r="F576" s="100"/>
    </row>
    <row r="577" ht="15">
      <c r="F577" s="100"/>
    </row>
    <row r="578" ht="15">
      <c r="F578" s="100"/>
    </row>
    <row r="579" ht="15">
      <c r="F579" s="100"/>
    </row>
    <row r="580" ht="15">
      <c r="F580" s="100"/>
    </row>
    <row r="581" ht="15">
      <c r="F581" s="100"/>
    </row>
    <row r="582" ht="15">
      <c r="F582" s="100"/>
    </row>
    <row r="583" ht="15">
      <c r="F583" s="100"/>
    </row>
    <row r="584" ht="15">
      <c r="F584" s="100"/>
    </row>
    <row r="585" ht="15">
      <c r="F585" s="100"/>
    </row>
    <row r="586" ht="15">
      <c r="F586" s="100"/>
    </row>
    <row r="587" ht="15">
      <c r="F587" s="100"/>
    </row>
    <row r="588" ht="15">
      <c r="F588" s="100"/>
    </row>
    <row r="589" ht="15">
      <c r="F589" s="100"/>
    </row>
    <row r="590" ht="15">
      <c r="F590" s="100"/>
    </row>
    <row r="591" ht="15">
      <c r="F591" s="100"/>
    </row>
    <row r="592" ht="15">
      <c r="F592" s="100"/>
    </row>
    <row r="593" ht="15">
      <c r="F593" s="100"/>
    </row>
    <row r="594" ht="15">
      <c r="F594" s="100"/>
    </row>
    <row r="595" ht="15">
      <c r="F595" s="100"/>
    </row>
    <row r="596" ht="15">
      <c r="F596" s="100"/>
    </row>
    <row r="597" ht="15">
      <c r="F597" s="100"/>
    </row>
    <row r="598" ht="15">
      <c r="F598" s="100"/>
    </row>
    <row r="599" ht="15">
      <c r="F599" s="100"/>
    </row>
    <row r="600" ht="15">
      <c r="F600" s="100"/>
    </row>
    <row r="601" ht="15">
      <c r="F601" s="100"/>
    </row>
    <row r="602" ht="15">
      <c r="F602" s="100"/>
    </row>
    <row r="603" ht="15">
      <c r="F603" s="100"/>
    </row>
    <row r="604" ht="15">
      <c r="F604" s="100"/>
    </row>
    <row r="605" ht="15">
      <c r="F605" s="100"/>
    </row>
    <row r="606" ht="15">
      <c r="F606" s="100"/>
    </row>
    <row r="607" ht="15">
      <c r="F607" s="100"/>
    </row>
    <row r="608" ht="15">
      <c r="F608" s="100"/>
    </row>
    <row r="609" ht="15">
      <c r="F609" s="100"/>
    </row>
    <row r="610" ht="15">
      <c r="F610" s="100"/>
    </row>
    <row r="611" ht="15">
      <c r="F611" s="100"/>
    </row>
    <row r="612" ht="15">
      <c r="F612" s="100"/>
    </row>
    <row r="613" ht="15">
      <c r="F613" s="100"/>
    </row>
    <row r="614" ht="15">
      <c r="F614" s="100"/>
    </row>
    <row r="615" ht="15">
      <c r="F615" s="100"/>
    </row>
    <row r="616" ht="15">
      <c r="F616" s="100"/>
    </row>
    <row r="617" ht="15">
      <c r="F617" s="100"/>
    </row>
    <row r="618" ht="15">
      <c r="F618" s="100"/>
    </row>
    <row r="619" ht="15">
      <c r="F619" s="100"/>
    </row>
    <row r="620" ht="15">
      <c r="F620" s="100"/>
    </row>
    <row r="621" ht="15">
      <c r="F621" s="100"/>
    </row>
    <row r="622" ht="15">
      <c r="F622" s="100"/>
    </row>
    <row r="623" ht="15">
      <c r="F623" s="100"/>
    </row>
    <row r="624" ht="15">
      <c r="F624" s="100"/>
    </row>
    <row r="625" ht="15">
      <c r="F625" s="100"/>
    </row>
    <row r="626" ht="15">
      <c r="F626" s="100"/>
    </row>
    <row r="627" ht="15">
      <c r="F627" s="100"/>
    </row>
    <row r="628" ht="15">
      <c r="F628" s="100"/>
    </row>
    <row r="629" ht="15">
      <c r="F629" s="100"/>
    </row>
    <row r="630" ht="15">
      <c r="F630" s="100"/>
    </row>
    <row r="631" ht="15">
      <c r="F631" s="100"/>
    </row>
    <row r="632" ht="15">
      <c r="F632" s="100"/>
    </row>
    <row r="633" ht="15">
      <c r="F633" s="100"/>
    </row>
    <row r="634" ht="15">
      <c r="F634" s="100"/>
    </row>
    <row r="635" ht="15">
      <c r="F635" s="100"/>
    </row>
    <row r="636" ht="15">
      <c r="F636" s="100"/>
    </row>
    <row r="637" ht="15">
      <c r="F637" s="100"/>
    </row>
    <row r="638" ht="15">
      <c r="F638" s="100"/>
    </row>
    <row r="639" ht="15">
      <c r="F639" s="100"/>
    </row>
    <row r="640" ht="15">
      <c r="F640" s="100"/>
    </row>
    <row r="641" ht="15">
      <c r="F641" s="100"/>
    </row>
    <row r="642" ht="15">
      <c r="F642" s="100"/>
    </row>
    <row r="643" ht="15">
      <c r="F643" s="100"/>
    </row>
    <row r="644" ht="15">
      <c r="F644" s="100"/>
    </row>
    <row r="645" ht="15">
      <c r="F645" s="100"/>
    </row>
    <row r="646" ht="15">
      <c r="F646" s="100"/>
    </row>
    <row r="647" ht="15">
      <c r="F647" s="100"/>
    </row>
    <row r="648" ht="15">
      <c r="F648" s="100"/>
    </row>
    <row r="649" ht="15">
      <c r="F649" s="100"/>
    </row>
    <row r="650" ht="15">
      <c r="F650" s="100"/>
    </row>
    <row r="651" ht="15">
      <c r="F651" s="100"/>
    </row>
    <row r="652" ht="15">
      <c r="F652" s="100"/>
    </row>
    <row r="653" ht="15">
      <c r="F653" s="100"/>
    </row>
    <row r="654" ht="15">
      <c r="F654" s="100"/>
    </row>
    <row r="655" ht="15">
      <c r="F655" s="100"/>
    </row>
    <row r="656" ht="15">
      <c r="F656" s="100"/>
    </row>
    <row r="657" ht="15">
      <c r="F657" s="100"/>
    </row>
    <row r="658" ht="15">
      <c r="F658" s="100"/>
    </row>
    <row r="659" ht="15">
      <c r="F659" s="100"/>
    </row>
    <row r="660" ht="15">
      <c r="F660" s="100"/>
    </row>
    <row r="661" ht="15">
      <c r="F661" s="100"/>
    </row>
    <row r="662" ht="15">
      <c r="F662" s="100"/>
    </row>
    <row r="663" ht="15">
      <c r="F663" s="100"/>
    </row>
    <row r="664" ht="15">
      <c r="F664" s="100"/>
    </row>
    <row r="665" ht="15">
      <c r="F665" s="100"/>
    </row>
    <row r="666" ht="15">
      <c r="F666" s="100"/>
    </row>
    <row r="667" ht="15">
      <c r="F667" s="100"/>
    </row>
    <row r="668" ht="15">
      <c r="F668" s="100"/>
    </row>
    <row r="669" ht="15">
      <c r="F669" s="100"/>
    </row>
    <row r="670" ht="15">
      <c r="F670" s="100"/>
    </row>
    <row r="671" ht="15">
      <c r="F671" s="100"/>
    </row>
    <row r="672" ht="15">
      <c r="F672" s="100"/>
    </row>
    <row r="673" ht="15">
      <c r="F673" s="100"/>
    </row>
    <row r="674" ht="15">
      <c r="F674" s="100"/>
    </row>
    <row r="675" ht="15">
      <c r="F675" s="100"/>
    </row>
    <row r="676" ht="15">
      <c r="F676" s="100"/>
    </row>
    <row r="677" ht="15">
      <c r="F677" s="100"/>
    </row>
    <row r="678" ht="15">
      <c r="F678" s="100"/>
    </row>
    <row r="679" ht="15">
      <c r="F679" s="100"/>
    </row>
    <row r="680" ht="15">
      <c r="F680" s="100"/>
    </row>
    <row r="681" ht="15">
      <c r="F681" s="100"/>
    </row>
    <row r="682" ht="15">
      <c r="F682" s="100"/>
    </row>
    <row r="683" ht="15">
      <c r="F683" s="100"/>
    </row>
    <row r="684" ht="15">
      <c r="F684" s="100"/>
    </row>
    <row r="685" ht="15">
      <c r="F685" s="100"/>
    </row>
    <row r="686" ht="15">
      <c r="F686" s="100"/>
    </row>
    <row r="687" ht="15">
      <c r="F687" s="100"/>
    </row>
    <row r="688" ht="15">
      <c r="F688" s="100"/>
    </row>
    <row r="689" ht="15">
      <c r="F689" s="100"/>
    </row>
    <row r="690" ht="15">
      <c r="F690" s="100"/>
    </row>
    <row r="691" ht="15">
      <c r="F691" s="100"/>
    </row>
    <row r="692" ht="15">
      <c r="F692" s="100"/>
    </row>
    <row r="693" ht="15">
      <c r="F693" s="100"/>
    </row>
    <row r="694" ht="15">
      <c r="F694" s="100"/>
    </row>
    <row r="695" ht="15">
      <c r="F695" s="100"/>
    </row>
    <row r="696" ht="15">
      <c r="F696" s="100"/>
    </row>
    <row r="697" ht="15">
      <c r="F697" s="100"/>
    </row>
    <row r="698" ht="15">
      <c r="F698" s="100"/>
    </row>
    <row r="699" ht="15">
      <c r="F699" s="100"/>
    </row>
    <row r="700" ht="15">
      <c r="F700" s="100"/>
    </row>
    <row r="701" ht="15">
      <c r="F701" s="100"/>
    </row>
    <row r="702" ht="15">
      <c r="F702" s="100"/>
    </row>
    <row r="703" ht="15">
      <c r="F703" s="100"/>
    </row>
    <row r="704" ht="15">
      <c r="F704" s="100"/>
    </row>
    <row r="705" ht="15">
      <c r="F705" s="100"/>
    </row>
    <row r="706" ht="15">
      <c r="F706" s="100"/>
    </row>
    <row r="707" ht="15">
      <c r="F707" s="100"/>
    </row>
    <row r="708" ht="15">
      <c r="F708" s="100"/>
    </row>
    <row r="709" ht="15">
      <c r="F709" s="100"/>
    </row>
    <row r="710" ht="15">
      <c r="F710" s="100"/>
    </row>
    <row r="711" ht="15">
      <c r="F711" s="100"/>
    </row>
    <row r="712" ht="15">
      <c r="F712" s="100"/>
    </row>
    <row r="713" ht="15">
      <c r="F713" s="100"/>
    </row>
    <row r="714" ht="15">
      <c r="F714" s="100"/>
    </row>
    <row r="715" ht="15">
      <c r="F715" s="100"/>
    </row>
    <row r="716" ht="15">
      <c r="F716" s="100"/>
    </row>
    <row r="717" ht="15">
      <c r="F717" s="100"/>
    </row>
    <row r="718" ht="15">
      <c r="F718" s="100"/>
    </row>
    <row r="719" ht="15">
      <c r="F719" s="100"/>
    </row>
    <row r="720" ht="15">
      <c r="F720" s="100"/>
    </row>
    <row r="721" ht="15">
      <c r="F721" s="100"/>
    </row>
    <row r="722" ht="15">
      <c r="F722" s="100"/>
    </row>
    <row r="723" ht="15">
      <c r="F723" s="100"/>
    </row>
    <row r="724" ht="15">
      <c r="F724" s="100"/>
    </row>
    <row r="725" ht="15">
      <c r="F725" s="100"/>
    </row>
    <row r="726" ht="15">
      <c r="F726" s="100"/>
    </row>
    <row r="727" ht="15">
      <c r="F727" s="100"/>
    </row>
    <row r="728" ht="15">
      <c r="F728" s="100"/>
    </row>
    <row r="729" ht="15">
      <c r="F729" s="100"/>
    </row>
    <row r="730" ht="15">
      <c r="F730" s="100"/>
    </row>
    <row r="731" ht="15">
      <c r="F731" s="100"/>
    </row>
    <row r="732" ht="15">
      <c r="F732" s="100"/>
    </row>
    <row r="733" ht="15">
      <c r="F733" s="100"/>
    </row>
    <row r="734" ht="15">
      <c r="F734" s="100"/>
    </row>
    <row r="735" ht="15">
      <c r="F735" s="100"/>
    </row>
    <row r="736" ht="15">
      <c r="F736" s="100"/>
    </row>
    <row r="737" ht="15">
      <c r="F737" s="100"/>
    </row>
    <row r="738" ht="15">
      <c r="F738" s="100"/>
    </row>
    <row r="739" ht="15">
      <c r="F739" s="100"/>
    </row>
    <row r="740" ht="15">
      <c r="F740" s="100"/>
    </row>
    <row r="741" ht="15">
      <c r="F741" s="100"/>
    </row>
    <row r="742" ht="15">
      <c r="F742" s="100"/>
    </row>
    <row r="743" ht="15">
      <c r="F743" s="100"/>
    </row>
    <row r="744" ht="15">
      <c r="F744" s="100"/>
    </row>
    <row r="745" ht="15">
      <c r="F745" s="100"/>
    </row>
    <row r="746" ht="15">
      <c r="F746" s="100"/>
    </row>
    <row r="747" ht="15">
      <c r="F747" s="100"/>
    </row>
    <row r="748" ht="15">
      <c r="F748" s="100"/>
    </row>
    <row r="749" ht="15">
      <c r="F749" s="100"/>
    </row>
    <row r="750" ht="15">
      <c r="F750" s="100"/>
    </row>
    <row r="751" ht="15">
      <c r="F751" s="100"/>
    </row>
    <row r="752" ht="15">
      <c r="F752" s="100"/>
    </row>
    <row r="753" ht="15">
      <c r="F753" s="100"/>
    </row>
    <row r="754" ht="15">
      <c r="F754" s="100"/>
    </row>
    <row r="755" ht="15">
      <c r="F755" s="100"/>
    </row>
    <row r="756" ht="15">
      <c r="F756" s="100"/>
    </row>
    <row r="757" ht="15">
      <c r="F757" s="100"/>
    </row>
    <row r="758" ht="15">
      <c r="F758" s="100"/>
    </row>
    <row r="759" ht="15">
      <c r="F759" s="100"/>
    </row>
    <row r="760" ht="15">
      <c r="F760" s="100"/>
    </row>
    <row r="761" ht="15">
      <c r="F761" s="100"/>
    </row>
    <row r="762" ht="15">
      <c r="F762" s="100"/>
    </row>
    <row r="763" ht="15">
      <c r="F763" s="100"/>
    </row>
    <row r="764" ht="15">
      <c r="F764" s="100"/>
    </row>
    <row r="765" ht="15">
      <c r="F765" s="100"/>
    </row>
    <row r="766" ht="15">
      <c r="F766" s="100"/>
    </row>
    <row r="767" ht="15">
      <c r="F767" s="100"/>
    </row>
    <row r="768" ht="15">
      <c r="F768" s="100"/>
    </row>
    <row r="769" ht="15">
      <c r="F769" s="100"/>
    </row>
    <row r="770" ht="15">
      <c r="F770" s="100"/>
    </row>
    <row r="771" ht="15">
      <c r="F771" s="100"/>
    </row>
    <row r="772" ht="15">
      <c r="F772" s="100"/>
    </row>
    <row r="773" ht="15">
      <c r="F773" s="100"/>
    </row>
    <row r="774" ht="15">
      <c r="F774" s="100"/>
    </row>
    <row r="775" ht="15">
      <c r="F775" s="100"/>
    </row>
    <row r="776" ht="15">
      <c r="F776" s="100"/>
    </row>
    <row r="777" ht="15">
      <c r="F777" s="100"/>
    </row>
    <row r="778" ht="15">
      <c r="F778" s="100"/>
    </row>
    <row r="779" ht="15">
      <c r="F779" s="100"/>
    </row>
    <row r="780" ht="15">
      <c r="F780" s="100"/>
    </row>
    <row r="781" ht="15">
      <c r="F781" s="100"/>
    </row>
    <row r="782" ht="15">
      <c r="F782" s="100"/>
    </row>
    <row r="783" ht="15">
      <c r="F783" s="100"/>
    </row>
    <row r="784" ht="15">
      <c r="F784" s="100"/>
    </row>
    <row r="785" ht="15">
      <c r="F785" s="100"/>
    </row>
    <row r="786" ht="15">
      <c r="F786" s="100"/>
    </row>
    <row r="787" ht="15">
      <c r="F787" s="100"/>
    </row>
    <row r="788" ht="15">
      <c r="F788" s="100"/>
    </row>
    <row r="789" ht="15">
      <c r="F789" s="100"/>
    </row>
    <row r="790" ht="15">
      <c r="F790" s="100"/>
    </row>
    <row r="791" ht="15">
      <c r="F791" s="100"/>
    </row>
    <row r="792" ht="15">
      <c r="F792" s="100"/>
    </row>
    <row r="793" ht="15">
      <c r="F793" s="100"/>
    </row>
    <row r="794" ht="15">
      <c r="F794" s="100"/>
    </row>
    <row r="795" ht="15">
      <c r="F795" s="100"/>
    </row>
    <row r="796" ht="15">
      <c r="F796" s="100"/>
    </row>
    <row r="797" ht="15">
      <c r="F797" s="100"/>
    </row>
    <row r="798" ht="15">
      <c r="F798" s="100"/>
    </row>
    <row r="799" ht="15">
      <c r="F799" s="100"/>
    </row>
    <row r="800" ht="15">
      <c r="F800" s="100"/>
    </row>
    <row r="801" ht="15">
      <c r="F801" s="100"/>
    </row>
    <row r="802" ht="15">
      <c r="F802" s="100"/>
    </row>
    <row r="803" ht="15">
      <c r="F803" s="100"/>
    </row>
    <row r="804" ht="15">
      <c r="F804" s="100"/>
    </row>
    <row r="805" ht="15">
      <c r="F805" s="100"/>
    </row>
    <row r="806" ht="15">
      <c r="F806" s="100"/>
    </row>
    <row r="807" ht="15">
      <c r="F807" s="100"/>
    </row>
    <row r="808" ht="15">
      <c r="F808" s="100"/>
    </row>
    <row r="809" ht="15">
      <c r="F809" s="100"/>
    </row>
    <row r="810" ht="15">
      <c r="F810" s="100"/>
    </row>
    <row r="811" ht="15">
      <c r="F811" s="100"/>
    </row>
    <row r="812" ht="15">
      <c r="F812" s="100"/>
    </row>
    <row r="813" ht="15">
      <c r="F813" s="100"/>
    </row>
    <row r="814" ht="15">
      <c r="F814" s="100"/>
    </row>
    <row r="815" ht="15">
      <c r="F815" s="100"/>
    </row>
    <row r="816" ht="15">
      <c r="F816" s="100"/>
    </row>
    <row r="817" ht="15">
      <c r="F817" s="100"/>
    </row>
    <row r="818" ht="15">
      <c r="F818" s="100"/>
    </row>
    <row r="819" ht="15">
      <c r="F819" s="100"/>
    </row>
    <row r="820" ht="15">
      <c r="F820" s="100"/>
    </row>
    <row r="821" ht="15">
      <c r="F821" s="100"/>
    </row>
    <row r="822" ht="15">
      <c r="F822" s="100"/>
    </row>
    <row r="823" ht="15">
      <c r="F823" s="100"/>
    </row>
    <row r="824" ht="15">
      <c r="F824" s="100"/>
    </row>
    <row r="825" ht="15">
      <c r="F825" s="100"/>
    </row>
    <row r="826" ht="15">
      <c r="F826" s="100"/>
    </row>
    <row r="827" ht="15">
      <c r="F827" s="100"/>
    </row>
    <row r="828" ht="15">
      <c r="F828" s="100"/>
    </row>
    <row r="829" ht="15">
      <c r="F829" s="100"/>
    </row>
    <row r="830" ht="15">
      <c r="F830" s="100"/>
    </row>
    <row r="831" ht="15">
      <c r="F831" s="100"/>
    </row>
    <row r="832" ht="15">
      <c r="F832" s="100"/>
    </row>
    <row r="833" ht="15">
      <c r="F833" s="100"/>
    </row>
    <row r="834" ht="15">
      <c r="F834" s="100"/>
    </row>
    <row r="835" ht="15">
      <c r="F835" s="100"/>
    </row>
    <row r="836" ht="15">
      <c r="F836" s="100"/>
    </row>
    <row r="837" ht="15">
      <c r="F837" s="100"/>
    </row>
    <row r="838" ht="15">
      <c r="F838" s="100"/>
    </row>
    <row r="839" ht="15">
      <c r="F839" s="100"/>
    </row>
    <row r="840" ht="15">
      <c r="F840" s="100"/>
    </row>
    <row r="841" ht="15">
      <c r="F841" s="100"/>
    </row>
    <row r="842" ht="15">
      <c r="F842" s="100"/>
    </row>
    <row r="843" ht="15">
      <c r="F843" s="100"/>
    </row>
    <row r="844" ht="15">
      <c r="F844" s="100"/>
    </row>
    <row r="845" ht="15">
      <c r="F845" s="100"/>
    </row>
    <row r="846" ht="15">
      <c r="F846" s="100"/>
    </row>
    <row r="847" ht="15">
      <c r="F847" s="100"/>
    </row>
    <row r="848" ht="15">
      <c r="F848" s="100"/>
    </row>
    <row r="849" ht="15">
      <c r="F849" s="100"/>
    </row>
    <row r="850" ht="15">
      <c r="F850" s="100"/>
    </row>
    <row r="851" ht="15">
      <c r="F851" s="100"/>
    </row>
    <row r="852" ht="15">
      <c r="F852" s="100"/>
    </row>
    <row r="853" ht="15">
      <c r="F853" s="100"/>
    </row>
    <row r="854" ht="15">
      <c r="F854" s="100"/>
    </row>
    <row r="855" ht="15">
      <c r="F855" s="100"/>
    </row>
    <row r="856" ht="15">
      <c r="F856" s="100"/>
    </row>
    <row r="857" ht="15">
      <c r="F857" s="100"/>
    </row>
    <row r="858" ht="15">
      <c r="F858" s="100"/>
    </row>
    <row r="859" ht="15">
      <c r="F859" s="100"/>
    </row>
    <row r="860" ht="15">
      <c r="F860" s="100"/>
    </row>
    <row r="861" ht="15">
      <c r="F861" s="100"/>
    </row>
    <row r="862" ht="15">
      <c r="F862" s="100"/>
    </row>
    <row r="863" ht="15">
      <c r="F863" s="100"/>
    </row>
    <row r="864" ht="15">
      <c r="F864" s="100"/>
    </row>
    <row r="865" ht="15">
      <c r="F865" s="100"/>
    </row>
    <row r="866" ht="15">
      <c r="F866" s="100"/>
    </row>
    <row r="867" ht="15">
      <c r="F867" s="100"/>
    </row>
    <row r="868" ht="15">
      <c r="F868" s="100"/>
    </row>
    <row r="869" ht="15">
      <c r="F869" s="100"/>
    </row>
    <row r="870" ht="15">
      <c r="F870" s="100"/>
    </row>
    <row r="871" ht="15">
      <c r="F871" s="100"/>
    </row>
    <row r="872" ht="15">
      <c r="F872" s="100"/>
    </row>
    <row r="873" ht="15">
      <c r="F873" s="100"/>
    </row>
    <row r="874" ht="15">
      <c r="F874" s="100"/>
    </row>
    <row r="875" ht="15">
      <c r="F875" s="100"/>
    </row>
    <row r="876" ht="15">
      <c r="F876" s="100"/>
    </row>
    <row r="877" ht="15">
      <c r="F877" s="100"/>
    </row>
    <row r="878" ht="15">
      <c r="F878" s="100"/>
    </row>
    <row r="879" ht="15">
      <c r="F879" s="100"/>
    </row>
    <row r="880" ht="15">
      <c r="F880" s="100"/>
    </row>
    <row r="881" ht="15">
      <c r="F881" s="100"/>
    </row>
    <row r="882" ht="15">
      <c r="F882" s="100"/>
    </row>
    <row r="883" ht="15">
      <c r="F883" s="100"/>
    </row>
    <row r="884" ht="15">
      <c r="F884" s="100"/>
    </row>
    <row r="885" ht="15">
      <c r="F885" s="100"/>
    </row>
    <row r="886" ht="15">
      <c r="F886" s="100"/>
    </row>
    <row r="887" ht="15">
      <c r="F887" s="100"/>
    </row>
    <row r="888" ht="15">
      <c r="F888" s="100"/>
    </row>
    <row r="889" ht="15">
      <c r="F889" s="100"/>
    </row>
    <row r="890" ht="15">
      <c r="F890" s="100"/>
    </row>
    <row r="891" ht="15">
      <c r="F891" s="100"/>
    </row>
    <row r="892" ht="15">
      <c r="F892" s="100"/>
    </row>
    <row r="893" ht="15">
      <c r="F893" s="100"/>
    </row>
    <row r="894" ht="15">
      <c r="F894" s="100"/>
    </row>
    <row r="895" ht="15">
      <c r="F895" s="100"/>
    </row>
    <row r="896" ht="15">
      <c r="F896" s="100"/>
    </row>
    <row r="897" ht="15">
      <c r="F897" s="100"/>
    </row>
    <row r="898" ht="15">
      <c r="F898" s="100"/>
    </row>
    <row r="899" ht="15">
      <c r="F899" s="100"/>
    </row>
    <row r="900" ht="15">
      <c r="F900" s="100"/>
    </row>
    <row r="901" ht="15">
      <c r="F901" s="100"/>
    </row>
    <row r="902" ht="15">
      <c r="F902" s="100"/>
    </row>
    <row r="903" ht="15">
      <c r="F903" s="100"/>
    </row>
    <row r="904" ht="15">
      <c r="F904" s="100"/>
    </row>
    <row r="905" ht="15">
      <c r="F905" s="100"/>
    </row>
    <row r="906" ht="15">
      <c r="F906" s="100"/>
    </row>
    <row r="907" ht="15">
      <c r="F907" s="100"/>
    </row>
    <row r="908" ht="15">
      <c r="F908" s="100"/>
    </row>
    <row r="909" ht="15">
      <c r="F909" s="100"/>
    </row>
    <row r="910" ht="15">
      <c r="F910" s="100"/>
    </row>
    <row r="911" ht="15">
      <c r="F911" s="100"/>
    </row>
    <row r="912" ht="15">
      <c r="F912" s="100"/>
    </row>
    <row r="913" ht="15">
      <c r="F913" s="100"/>
    </row>
    <row r="914" ht="15">
      <c r="F914" s="100"/>
    </row>
    <row r="915" ht="15">
      <c r="F915" s="100"/>
    </row>
    <row r="916" ht="15">
      <c r="F916" s="100"/>
    </row>
    <row r="917" ht="15">
      <c r="F917" s="100"/>
    </row>
    <row r="918" ht="15">
      <c r="F918" s="100"/>
    </row>
    <row r="919" ht="15">
      <c r="F919" s="100"/>
    </row>
    <row r="920" ht="15">
      <c r="F920" s="100"/>
    </row>
    <row r="921" ht="15">
      <c r="F921" s="100"/>
    </row>
    <row r="922" ht="15">
      <c r="F922" s="100"/>
    </row>
    <row r="923" ht="15">
      <c r="F923" s="100"/>
    </row>
    <row r="924" ht="15">
      <c r="F924" s="100"/>
    </row>
    <row r="925" ht="15">
      <c r="F925" s="100"/>
    </row>
    <row r="926" ht="15">
      <c r="F926" s="100"/>
    </row>
    <row r="927" ht="15">
      <c r="F927" s="100"/>
    </row>
    <row r="928" ht="15">
      <c r="F928" s="100"/>
    </row>
    <row r="929" ht="15">
      <c r="F929" s="100"/>
    </row>
    <row r="930" ht="15">
      <c r="F930" s="100"/>
    </row>
    <row r="931" ht="15">
      <c r="F931" s="100"/>
    </row>
    <row r="932" ht="15">
      <c r="F932" s="100"/>
    </row>
    <row r="933" ht="15">
      <c r="F933" s="100"/>
    </row>
    <row r="934" ht="15">
      <c r="F934" s="100"/>
    </row>
    <row r="935" ht="15">
      <c r="F935" s="100"/>
    </row>
    <row r="936" ht="15">
      <c r="F936" s="100"/>
    </row>
    <row r="937" ht="15">
      <c r="F937" s="100"/>
    </row>
    <row r="938" ht="15">
      <c r="F938" s="100"/>
    </row>
    <row r="939" ht="15">
      <c r="F939" s="100"/>
    </row>
    <row r="940" ht="15">
      <c r="F940" s="100"/>
    </row>
    <row r="941" ht="15">
      <c r="F941" s="100"/>
    </row>
    <row r="942" ht="15">
      <c r="F942" s="100"/>
    </row>
    <row r="943" ht="15">
      <c r="F943" s="100"/>
    </row>
    <row r="944" ht="15">
      <c r="F944" s="100"/>
    </row>
    <row r="945" ht="15">
      <c r="F945" s="100"/>
    </row>
    <row r="946" ht="15">
      <c r="F946" s="100"/>
    </row>
    <row r="947" ht="15">
      <c r="F947" s="100"/>
    </row>
    <row r="948" ht="15">
      <c r="F948" s="100"/>
    </row>
    <row r="949" ht="15">
      <c r="F949" s="100"/>
    </row>
    <row r="950" ht="15">
      <c r="F950" s="100"/>
    </row>
    <row r="951" ht="15">
      <c r="F951" s="100"/>
    </row>
    <row r="952" ht="15">
      <c r="F952" s="100"/>
    </row>
    <row r="953" ht="15">
      <c r="F953" s="100"/>
    </row>
    <row r="954" ht="15">
      <c r="F954" s="100"/>
    </row>
    <row r="955" ht="15">
      <c r="F955" s="100"/>
    </row>
    <row r="956" ht="15">
      <c r="F956" s="100"/>
    </row>
    <row r="957" ht="15">
      <c r="F957" s="100"/>
    </row>
    <row r="958" ht="15">
      <c r="F958" s="100"/>
    </row>
    <row r="959" ht="15">
      <c r="F959" s="100"/>
    </row>
    <row r="960" ht="15">
      <c r="F960" s="100"/>
    </row>
    <row r="961" ht="15">
      <c r="F961" s="100"/>
    </row>
    <row r="962" ht="15">
      <c r="F962" s="100"/>
    </row>
    <row r="963" ht="15">
      <c r="F963" s="100"/>
    </row>
    <row r="964" ht="15">
      <c r="F964" s="100"/>
    </row>
    <row r="965" ht="15">
      <c r="F965" s="100"/>
    </row>
    <row r="966" ht="15">
      <c r="F966" s="100"/>
    </row>
    <row r="967" ht="15">
      <c r="F967" s="100"/>
    </row>
    <row r="968" ht="15">
      <c r="F968" s="100"/>
    </row>
    <row r="969" ht="15">
      <c r="F969" s="100"/>
    </row>
    <row r="970" ht="15">
      <c r="F970" s="100"/>
    </row>
    <row r="971" ht="15">
      <c r="F971" s="100"/>
    </row>
    <row r="972" ht="15">
      <c r="F972" s="100"/>
    </row>
    <row r="973" ht="15">
      <c r="F973" s="100"/>
    </row>
    <row r="974" ht="15">
      <c r="F974" s="100"/>
    </row>
    <row r="975" ht="15">
      <c r="F975" s="100"/>
    </row>
    <row r="976" ht="15">
      <c r="F976" s="100"/>
    </row>
    <row r="977" ht="15">
      <c r="F977" s="100"/>
    </row>
    <row r="978" ht="15">
      <c r="F978" s="100"/>
    </row>
    <row r="979" ht="15">
      <c r="F979" s="100"/>
    </row>
    <row r="980" ht="15">
      <c r="F980" s="100"/>
    </row>
    <row r="981" ht="15">
      <c r="F981" s="100"/>
    </row>
    <row r="982" ht="15">
      <c r="F982" s="100"/>
    </row>
    <row r="983" ht="15">
      <c r="F983" s="100"/>
    </row>
    <row r="984" ht="15">
      <c r="F984" s="100"/>
    </row>
    <row r="985" ht="15">
      <c r="F985" s="100"/>
    </row>
    <row r="986" ht="15">
      <c r="F986" s="100"/>
    </row>
    <row r="987" ht="15">
      <c r="F987" s="100"/>
    </row>
    <row r="988" ht="15">
      <c r="F988" s="100"/>
    </row>
    <row r="989" ht="15">
      <c r="F989" s="100"/>
    </row>
    <row r="990" ht="15">
      <c r="F990" s="100"/>
    </row>
    <row r="991" ht="15">
      <c r="F991" s="100"/>
    </row>
    <row r="992" ht="15">
      <c r="F992" s="100"/>
    </row>
    <row r="993" ht="15">
      <c r="F993" s="100"/>
    </row>
    <row r="994" ht="15">
      <c r="F994" s="100"/>
    </row>
    <row r="995" ht="15">
      <c r="F995" s="100"/>
    </row>
    <row r="996" ht="15">
      <c r="F996" s="100"/>
    </row>
    <row r="997" ht="15">
      <c r="F997" s="100"/>
    </row>
    <row r="998" ht="15">
      <c r="F998" s="100"/>
    </row>
    <row r="999" ht="15">
      <c r="F999" s="100"/>
    </row>
    <row r="1000" ht="15">
      <c r="F1000" s="100"/>
    </row>
    <row r="1001" ht="15">
      <c r="F1001" s="100"/>
    </row>
    <row r="1002" ht="15">
      <c r="F1002" s="100"/>
    </row>
    <row r="1003" ht="15">
      <c r="F1003" s="100"/>
    </row>
    <row r="1004" ht="15">
      <c r="F1004" s="100"/>
    </row>
    <row r="1005" ht="15">
      <c r="F1005" s="100"/>
    </row>
    <row r="1006" ht="15">
      <c r="F1006" s="100"/>
    </row>
    <row r="1007" ht="15">
      <c r="F1007" s="100"/>
    </row>
    <row r="1008" ht="15">
      <c r="F1008" s="100"/>
    </row>
    <row r="1009" ht="15">
      <c r="F1009" s="100"/>
    </row>
    <row r="1010" ht="15">
      <c r="F1010" s="100"/>
    </row>
    <row r="1011" ht="15">
      <c r="F1011" s="100"/>
    </row>
    <row r="1012" ht="15">
      <c r="F1012" s="100"/>
    </row>
    <row r="1013" ht="15">
      <c r="F1013" s="100"/>
    </row>
    <row r="1014" ht="15">
      <c r="F1014" s="100"/>
    </row>
    <row r="1015" ht="15">
      <c r="F1015" s="100"/>
    </row>
    <row r="1016" ht="15">
      <c r="F1016" s="100"/>
    </row>
    <row r="1017" ht="15">
      <c r="F1017" s="100"/>
    </row>
    <row r="1018" ht="15">
      <c r="F1018" s="100"/>
    </row>
    <row r="1019" ht="15">
      <c r="F1019" s="100"/>
    </row>
    <row r="1020" ht="15">
      <c r="F1020" s="100"/>
    </row>
    <row r="1021" ht="15">
      <c r="F1021" s="100"/>
    </row>
    <row r="1022" ht="15">
      <c r="F1022" s="100"/>
    </row>
    <row r="1023" ht="15">
      <c r="F1023" s="100"/>
    </row>
    <row r="1024" ht="15">
      <c r="F1024" s="100"/>
    </row>
    <row r="1025" ht="15">
      <c r="F1025" s="100"/>
    </row>
    <row r="1026" ht="15">
      <c r="F1026" s="100"/>
    </row>
    <row r="1027" ht="15">
      <c r="F1027" s="100"/>
    </row>
    <row r="1028" ht="15">
      <c r="F1028" s="100"/>
    </row>
    <row r="1029" ht="15">
      <c r="F1029" s="100"/>
    </row>
    <row r="1030" ht="15">
      <c r="F1030" s="100"/>
    </row>
    <row r="1031" ht="15">
      <c r="F1031" s="100"/>
    </row>
    <row r="1032" ht="15">
      <c r="F1032" s="100"/>
    </row>
    <row r="1033" ht="15">
      <c r="F1033" s="100"/>
    </row>
    <row r="1034" ht="15">
      <c r="F1034" s="100"/>
    </row>
    <row r="1035" ht="15">
      <c r="F1035" s="100"/>
    </row>
    <row r="1036" ht="15">
      <c r="F1036" s="100"/>
    </row>
    <row r="1037" ht="15">
      <c r="F1037" s="100"/>
    </row>
    <row r="1038" ht="15">
      <c r="F1038" s="100"/>
    </row>
    <row r="1039" ht="15">
      <c r="F1039" s="100"/>
    </row>
    <row r="1040" ht="15">
      <c r="F1040" s="100"/>
    </row>
    <row r="1041" ht="15">
      <c r="F1041" s="100"/>
    </row>
    <row r="1042" ht="15">
      <c r="F1042" s="100"/>
    </row>
    <row r="1043" ht="15">
      <c r="F1043" s="100"/>
    </row>
    <row r="1044" ht="15">
      <c r="F1044" s="100"/>
    </row>
    <row r="1045" ht="15">
      <c r="F1045" s="100"/>
    </row>
    <row r="1046" ht="15">
      <c r="F1046" s="100"/>
    </row>
    <row r="1047" ht="15">
      <c r="F1047" s="100"/>
    </row>
    <row r="1048" ht="15">
      <c r="F1048" s="100"/>
    </row>
    <row r="1049" ht="15">
      <c r="F1049" s="100"/>
    </row>
    <row r="1050" ht="15">
      <c r="F1050" s="100"/>
    </row>
    <row r="1051" ht="15">
      <c r="F1051" s="100"/>
    </row>
    <row r="1052" ht="15">
      <c r="F1052" s="100"/>
    </row>
    <row r="1053" ht="15">
      <c r="F1053" s="100"/>
    </row>
    <row r="1054" ht="15">
      <c r="F1054" s="100"/>
    </row>
    <row r="1055" ht="15">
      <c r="F1055" s="100"/>
    </row>
    <row r="1056" ht="15">
      <c r="F1056" s="100"/>
    </row>
    <row r="1057" ht="15">
      <c r="F1057" s="100"/>
    </row>
    <row r="1058" ht="15">
      <c r="F1058" s="100"/>
    </row>
    <row r="1059" ht="15">
      <c r="F1059" s="100"/>
    </row>
    <row r="1060" ht="15">
      <c r="F1060" s="100"/>
    </row>
    <row r="1061" ht="15">
      <c r="F1061" s="100"/>
    </row>
    <row r="1062" ht="15">
      <c r="F1062" s="100"/>
    </row>
    <row r="1063" ht="15">
      <c r="F1063" s="100"/>
    </row>
    <row r="1064" ht="15">
      <c r="F1064" s="100"/>
    </row>
    <row r="1065" ht="15">
      <c r="F1065" s="100"/>
    </row>
    <row r="1066" ht="15">
      <c r="F1066" s="100"/>
    </row>
    <row r="1067" ht="15">
      <c r="F1067" s="100"/>
    </row>
    <row r="1068" ht="15">
      <c r="F1068" s="100"/>
    </row>
    <row r="1069" ht="15">
      <c r="F1069" s="100"/>
    </row>
    <row r="1070" ht="15">
      <c r="F1070" s="100"/>
    </row>
    <row r="1071" ht="15">
      <c r="F1071" s="100"/>
    </row>
    <row r="1072" ht="15">
      <c r="F1072" s="100"/>
    </row>
    <row r="1073" ht="15">
      <c r="F1073" s="100"/>
    </row>
    <row r="1074" ht="15">
      <c r="F1074" s="100"/>
    </row>
    <row r="1075" ht="15">
      <c r="F1075" s="100"/>
    </row>
    <row r="1076" ht="15">
      <c r="F1076" s="100"/>
    </row>
    <row r="1077" ht="15">
      <c r="F1077" s="100"/>
    </row>
    <row r="1078" ht="15">
      <c r="F1078" s="100"/>
    </row>
    <row r="1079" ht="15">
      <c r="F1079" s="100"/>
    </row>
    <row r="1080" ht="15">
      <c r="F1080" s="100"/>
    </row>
    <row r="1081" ht="15">
      <c r="F1081" s="100"/>
    </row>
    <row r="1082" ht="15">
      <c r="F1082" s="100"/>
    </row>
    <row r="1083" ht="15">
      <c r="F1083" s="100"/>
    </row>
    <row r="1084" ht="15">
      <c r="F1084" s="100"/>
    </row>
    <row r="1085" ht="15">
      <c r="F1085" s="100"/>
    </row>
    <row r="1086" ht="15">
      <c r="F1086" s="100"/>
    </row>
    <row r="1087" ht="15">
      <c r="F1087" s="100"/>
    </row>
    <row r="1088" ht="15">
      <c r="F1088" s="100"/>
    </row>
    <row r="1089" ht="15">
      <c r="F1089" s="100"/>
    </row>
    <row r="1090" ht="15">
      <c r="F1090" s="100"/>
    </row>
    <row r="1091" ht="15">
      <c r="F1091" s="100"/>
    </row>
    <row r="1092" ht="15">
      <c r="F1092" s="100"/>
    </row>
    <row r="1093" ht="15">
      <c r="F1093" s="100"/>
    </row>
    <row r="1094" ht="15">
      <c r="F1094" s="100"/>
    </row>
    <row r="1095" ht="15">
      <c r="F1095" s="100"/>
    </row>
    <row r="1096" ht="15">
      <c r="F1096" s="100"/>
    </row>
    <row r="1097" ht="15">
      <c r="F1097" s="100"/>
    </row>
    <row r="1098" ht="15">
      <c r="F1098" s="100"/>
    </row>
    <row r="1099" ht="15">
      <c r="F1099" s="100"/>
    </row>
    <row r="1100" ht="15">
      <c r="F1100" s="100"/>
    </row>
    <row r="1101" ht="15">
      <c r="F1101" s="100"/>
    </row>
    <row r="1102" ht="15">
      <c r="F1102" s="100"/>
    </row>
    <row r="1103" ht="15">
      <c r="F1103" s="100"/>
    </row>
    <row r="1104" ht="15">
      <c r="F1104" s="100"/>
    </row>
    <row r="1105" ht="15">
      <c r="F1105" s="100"/>
    </row>
    <row r="1106" ht="15">
      <c r="F1106" s="100"/>
    </row>
    <row r="1107" ht="15">
      <c r="F1107" s="100"/>
    </row>
    <row r="1108" ht="15">
      <c r="F1108" s="100"/>
    </row>
    <row r="1109" ht="15">
      <c r="F1109" s="100"/>
    </row>
    <row r="1110" ht="15">
      <c r="F1110" s="100"/>
    </row>
    <row r="1111" ht="15">
      <c r="F1111" s="100"/>
    </row>
    <row r="1112" ht="15">
      <c r="F1112" s="100"/>
    </row>
    <row r="1113" ht="15">
      <c r="F1113" s="100"/>
    </row>
    <row r="1114" ht="15">
      <c r="F1114" s="100"/>
    </row>
    <row r="1115" ht="15">
      <c r="F1115" s="100"/>
    </row>
    <row r="1116" ht="15">
      <c r="F1116" s="100"/>
    </row>
    <row r="1117" ht="15">
      <c r="F1117" s="100"/>
    </row>
    <row r="1118" ht="15">
      <c r="F1118" s="100"/>
    </row>
    <row r="1119" ht="15">
      <c r="F1119" s="100"/>
    </row>
    <row r="1120" ht="15">
      <c r="F1120" s="100"/>
    </row>
    <row r="1121" ht="15">
      <c r="F1121" s="100"/>
    </row>
    <row r="1122" ht="15">
      <c r="F1122" s="100"/>
    </row>
    <row r="1123" ht="15">
      <c r="F1123" s="100"/>
    </row>
    <row r="1124" ht="15">
      <c r="F1124" s="100"/>
    </row>
    <row r="1125" ht="15">
      <c r="F1125" s="100"/>
    </row>
    <row r="1126" ht="15">
      <c r="F1126" s="100"/>
    </row>
    <row r="1127" ht="15">
      <c r="F1127" s="100"/>
    </row>
    <row r="1128" ht="15">
      <c r="F1128" s="100"/>
    </row>
    <row r="1129" ht="15">
      <c r="F1129" s="100"/>
    </row>
    <row r="1130" ht="15">
      <c r="F1130" s="100"/>
    </row>
    <row r="1131" ht="15">
      <c r="F1131" s="100"/>
    </row>
    <row r="1132" ht="15">
      <c r="F1132" s="100"/>
    </row>
    <row r="1133" ht="15">
      <c r="F1133" s="100"/>
    </row>
    <row r="1134" ht="15">
      <c r="F1134" s="100"/>
    </row>
    <row r="1135" ht="15">
      <c r="F1135" s="100"/>
    </row>
    <row r="1136" ht="15">
      <c r="F1136" s="100"/>
    </row>
    <row r="1137" ht="15">
      <c r="F1137" s="100"/>
    </row>
    <row r="1138" ht="15">
      <c r="F1138" s="100"/>
    </row>
    <row r="1139" ht="15">
      <c r="F1139" s="100"/>
    </row>
    <row r="1140" ht="15">
      <c r="F1140" s="100"/>
    </row>
    <row r="1141" ht="15">
      <c r="F1141" s="100"/>
    </row>
    <row r="1142" ht="15">
      <c r="F1142" s="100"/>
    </row>
    <row r="1143" ht="15">
      <c r="F1143" s="100"/>
    </row>
    <row r="1144" ht="15">
      <c r="F1144" s="100"/>
    </row>
    <row r="1145" ht="15">
      <c r="F1145" s="100"/>
    </row>
    <row r="1146" ht="15">
      <c r="F1146" s="100"/>
    </row>
    <row r="1147" ht="15">
      <c r="F1147" s="100"/>
    </row>
    <row r="1148" ht="15">
      <c r="F1148" s="100"/>
    </row>
    <row r="1149" ht="15">
      <c r="F1149" s="100"/>
    </row>
    <row r="1150" ht="15">
      <c r="F1150" s="100"/>
    </row>
    <row r="1151" ht="15">
      <c r="F1151" s="100"/>
    </row>
    <row r="1152" ht="15">
      <c r="F1152" s="100"/>
    </row>
    <row r="1153" ht="15">
      <c r="F1153" s="100"/>
    </row>
    <row r="1154" ht="15">
      <c r="F1154" s="100"/>
    </row>
    <row r="1155" ht="15">
      <c r="F1155" s="100"/>
    </row>
    <row r="1156" ht="15">
      <c r="F1156" s="100"/>
    </row>
    <row r="1157" ht="15">
      <c r="F1157" s="100"/>
    </row>
    <row r="1158" ht="15">
      <c r="F1158" s="100"/>
    </row>
    <row r="1159" ht="15">
      <c r="F1159" s="100"/>
    </row>
    <row r="1160" ht="15">
      <c r="F1160" s="100"/>
    </row>
    <row r="1161" ht="15">
      <c r="F1161" s="100"/>
    </row>
    <row r="1162" ht="15">
      <c r="F1162" s="100"/>
    </row>
    <row r="1163" ht="15">
      <c r="F1163" s="100"/>
    </row>
    <row r="1164" ht="15">
      <c r="F1164" s="100"/>
    </row>
    <row r="1165" ht="15">
      <c r="F1165" s="100"/>
    </row>
    <row r="1166" ht="15">
      <c r="F1166" s="100"/>
    </row>
    <row r="1167" ht="15">
      <c r="F1167" s="100"/>
    </row>
    <row r="1168" ht="15">
      <c r="F1168" s="100"/>
    </row>
    <row r="1169" ht="15">
      <c r="F1169" s="100"/>
    </row>
    <row r="1170" ht="15">
      <c r="F1170" s="100"/>
    </row>
    <row r="1171" ht="15">
      <c r="F1171" s="100"/>
    </row>
    <row r="1172" ht="15">
      <c r="F1172" s="100"/>
    </row>
    <row r="1173" ht="15">
      <c r="F1173" s="100"/>
    </row>
    <row r="1174" ht="15">
      <c r="F1174" s="100"/>
    </row>
    <row r="1175" ht="15">
      <c r="F1175" s="100"/>
    </row>
    <row r="1176" ht="15">
      <c r="F1176" s="100"/>
    </row>
    <row r="1177" ht="15">
      <c r="F1177" s="100"/>
    </row>
    <row r="1178" ht="15">
      <c r="F1178" s="100"/>
    </row>
    <row r="1179" ht="15">
      <c r="F1179" s="100"/>
    </row>
    <row r="1180" ht="15">
      <c r="F1180" s="100"/>
    </row>
    <row r="1181" ht="15">
      <c r="F1181" s="100"/>
    </row>
    <row r="1182" ht="15">
      <c r="F1182" s="100"/>
    </row>
    <row r="1183" ht="15">
      <c r="F1183" s="100"/>
    </row>
    <row r="1184" ht="15">
      <c r="F1184" s="100"/>
    </row>
    <row r="1185" ht="15">
      <c r="F1185" s="100"/>
    </row>
    <row r="1186" ht="15">
      <c r="F1186" s="100"/>
    </row>
    <row r="1187" ht="15">
      <c r="F1187" s="100"/>
    </row>
    <row r="1188" ht="15">
      <c r="F1188" s="100"/>
    </row>
    <row r="1189" ht="15">
      <c r="F1189" s="100"/>
    </row>
    <row r="1190" ht="15">
      <c r="F1190" s="100"/>
    </row>
    <row r="1191" ht="15">
      <c r="F1191" s="100"/>
    </row>
    <row r="1192" ht="15">
      <c r="F1192" s="100"/>
    </row>
    <row r="1193" ht="15">
      <c r="F1193" s="100"/>
    </row>
    <row r="1194" ht="15">
      <c r="F1194" s="100"/>
    </row>
    <row r="1195" ht="15">
      <c r="F1195" s="100"/>
    </row>
    <row r="1196" ht="15">
      <c r="F1196" s="100"/>
    </row>
    <row r="1197" ht="15">
      <c r="F1197" s="100"/>
    </row>
    <row r="1198" ht="15">
      <c r="F1198" s="100"/>
    </row>
    <row r="1199" ht="15">
      <c r="F1199" s="100"/>
    </row>
    <row r="1200" ht="15">
      <c r="F1200" s="100"/>
    </row>
    <row r="1201" ht="15">
      <c r="F1201" s="100"/>
    </row>
    <row r="1202" ht="15">
      <c r="F1202" s="100"/>
    </row>
    <row r="1203" ht="15">
      <c r="F1203" s="100"/>
    </row>
    <row r="1204" ht="15">
      <c r="F1204" s="100"/>
    </row>
    <row r="1205" ht="15">
      <c r="F1205" s="100"/>
    </row>
    <row r="1206" ht="15">
      <c r="F1206" s="100"/>
    </row>
    <row r="1207" ht="15">
      <c r="F1207" s="100"/>
    </row>
    <row r="1208" ht="15">
      <c r="F1208" s="100"/>
    </row>
    <row r="1209" ht="15">
      <c r="F1209" s="100"/>
    </row>
    <row r="1210" ht="15">
      <c r="F1210" s="100"/>
    </row>
    <row r="1211" ht="15">
      <c r="F1211" s="100"/>
    </row>
    <row r="1212" ht="15">
      <c r="F1212" s="100"/>
    </row>
    <row r="1213" ht="15">
      <c r="F1213" s="100"/>
    </row>
    <row r="1214" ht="15">
      <c r="F1214" s="100"/>
    </row>
    <row r="1215" ht="15">
      <c r="F1215" s="100"/>
    </row>
    <row r="1216" ht="15">
      <c r="F1216" s="100"/>
    </row>
    <row r="1217" ht="15">
      <c r="F1217" s="100"/>
    </row>
    <row r="1218" ht="15">
      <c r="F1218" s="100"/>
    </row>
    <row r="1219" ht="15">
      <c r="F1219" s="100"/>
    </row>
    <row r="1220" ht="15">
      <c r="F1220" s="100"/>
    </row>
    <row r="1221" ht="15">
      <c r="F1221" s="100"/>
    </row>
    <row r="1222" ht="15">
      <c r="F1222" s="100"/>
    </row>
    <row r="1223" ht="15">
      <c r="F1223" s="100"/>
    </row>
    <row r="1224" ht="15">
      <c r="F1224" s="100"/>
    </row>
    <row r="1225" ht="15">
      <c r="F1225" s="100"/>
    </row>
    <row r="1226" ht="15">
      <c r="F1226" s="100"/>
    </row>
    <row r="1227" ht="15">
      <c r="F1227" s="100"/>
    </row>
    <row r="1228" ht="15">
      <c r="F1228" s="100"/>
    </row>
    <row r="1229" ht="15">
      <c r="F1229" s="100"/>
    </row>
    <row r="1230" ht="15">
      <c r="F1230" s="100"/>
    </row>
    <row r="1231" ht="15">
      <c r="F1231" s="100"/>
    </row>
    <row r="1232" ht="15">
      <c r="F1232" s="100"/>
    </row>
    <row r="1233" ht="15">
      <c r="F1233" s="100"/>
    </row>
    <row r="1234" ht="15">
      <c r="F1234" s="100"/>
    </row>
    <row r="1235" ht="15">
      <c r="F1235" s="100"/>
    </row>
    <row r="1236" ht="15">
      <c r="F1236" s="100"/>
    </row>
    <row r="1237" ht="15">
      <c r="F1237" s="100"/>
    </row>
    <row r="1238" ht="15">
      <c r="F1238" s="100"/>
    </row>
    <row r="1239" ht="15">
      <c r="F1239" s="100"/>
    </row>
    <row r="1240" ht="15">
      <c r="F1240" s="100"/>
    </row>
    <row r="1241" ht="15">
      <c r="F1241" s="100"/>
    </row>
    <row r="1242" ht="15">
      <c r="F1242" s="100"/>
    </row>
    <row r="1243" ht="15">
      <c r="F1243" s="100"/>
    </row>
    <row r="1244" ht="15">
      <c r="F1244" s="100"/>
    </row>
    <row r="1245" ht="15">
      <c r="F1245" s="100"/>
    </row>
    <row r="1246" ht="15">
      <c r="F1246" s="100"/>
    </row>
    <row r="1247" ht="15">
      <c r="F1247" s="100"/>
    </row>
    <row r="1248" ht="15">
      <c r="F1248" s="100"/>
    </row>
    <row r="1249" ht="15">
      <c r="F1249" s="100"/>
    </row>
    <row r="1250" ht="15">
      <c r="F1250" s="100"/>
    </row>
    <row r="1251" ht="15">
      <c r="F1251" s="100"/>
    </row>
    <row r="1252" ht="15">
      <c r="F1252" s="100"/>
    </row>
    <row r="1253" ht="15">
      <c r="F1253" s="100"/>
    </row>
    <row r="1254" ht="15">
      <c r="F1254" s="100"/>
    </row>
    <row r="1255" ht="15">
      <c r="F1255" s="100"/>
    </row>
    <row r="1256" ht="15">
      <c r="F1256" s="100"/>
    </row>
    <row r="1257" ht="15">
      <c r="F1257" s="100"/>
    </row>
    <row r="1258" ht="15">
      <c r="F1258" s="100"/>
    </row>
    <row r="1259" ht="15">
      <c r="F1259" s="100"/>
    </row>
    <row r="1260" ht="15">
      <c r="F1260" s="100"/>
    </row>
    <row r="1261" ht="15">
      <c r="F1261" s="100"/>
    </row>
    <row r="1262" ht="15">
      <c r="F1262" s="100"/>
    </row>
    <row r="1263" ht="15">
      <c r="F1263" s="100"/>
    </row>
    <row r="1264" ht="15">
      <c r="F1264" s="100"/>
    </row>
    <row r="1265" ht="15">
      <c r="F1265" s="100"/>
    </row>
    <row r="1266" ht="15">
      <c r="F1266" s="100"/>
    </row>
    <row r="1267" ht="15">
      <c r="F1267" s="100"/>
    </row>
    <row r="1268" ht="15">
      <c r="F1268" s="100"/>
    </row>
    <row r="1269" ht="15">
      <c r="F1269" s="100"/>
    </row>
    <row r="1270" ht="15">
      <c r="F1270" s="100"/>
    </row>
    <row r="1271" ht="15">
      <c r="F1271" s="100"/>
    </row>
    <row r="1272" ht="15">
      <c r="F1272" s="100"/>
    </row>
    <row r="1273" ht="15">
      <c r="F1273" s="100"/>
    </row>
    <row r="1274" ht="15">
      <c r="F1274" s="100"/>
    </row>
    <row r="1275" ht="15">
      <c r="F1275" s="100"/>
    </row>
    <row r="1276" ht="15">
      <c r="F1276" s="100"/>
    </row>
    <row r="1277" ht="15">
      <c r="F1277" s="100"/>
    </row>
    <row r="1278" ht="15">
      <c r="F1278" s="100"/>
    </row>
    <row r="1279" ht="15">
      <c r="F1279" s="100"/>
    </row>
    <row r="1280" ht="15">
      <c r="F1280" s="100"/>
    </row>
    <row r="1281" ht="15">
      <c r="F1281" s="100"/>
    </row>
    <row r="1282" ht="15">
      <c r="F1282" s="100"/>
    </row>
    <row r="1283" ht="15">
      <c r="F1283" s="100"/>
    </row>
    <row r="1284" ht="15">
      <c r="F1284" s="100"/>
    </row>
    <row r="1285" ht="15">
      <c r="F1285" s="100"/>
    </row>
    <row r="1286" ht="15">
      <c r="F1286" s="100"/>
    </row>
    <row r="1287" ht="15">
      <c r="F1287" s="100"/>
    </row>
    <row r="1288" ht="15">
      <c r="F1288" s="100"/>
    </row>
    <row r="1289" ht="15">
      <c r="F1289" s="100"/>
    </row>
    <row r="1290" ht="15">
      <c r="F1290" s="100"/>
    </row>
    <row r="1291" ht="15">
      <c r="F1291" s="100"/>
    </row>
    <row r="1292" ht="15">
      <c r="F1292" s="100"/>
    </row>
    <row r="1293" ht="15">
      <c r="F1293" s="100"/>
    </row>
    <row r="1294" ht="15">
      <c r="F1294" s="100"/>
    </row>
    <row r="1295" ht="15">
      <c r="F1295" s="100"/>
    </row>
    <row r="1296" ht="15">
      <c r="F1296" s="100"/>
    </row>
    <row r="1297" ht="15">
      <c r="F1297" s="100"/>
    </row>
    <row r="1298" ht="15">
      <c r="F1298" s="100"/>
    </row>
    <row r="1299" ht="15">
      <c r="F1299" s="100"/>
    </row>
    <row r="1300" ht="15">
      <c r="F1300" s="100"/>
    </row>
    <row r="1301" ht="15">
      <c r="F1301" s="100"/>
    </row>
    <row r="1302" ht="15">
      <c r="F1302" s="100"/>
    </row>
    <row r="1303" ht="15">
      <c r="F1303" s="100"/>
    </row>
    <row r="1304" ht="15">
      <c r="F1304" s="100"/>
    </row>
    <row r="1305" ht="15">
      <c r="F1305" s="100"/>
    </row>
    <row r="1306" ht="15">
      <c r="F1306" s="100"/>
    </row>
    <row r="1307" ht="15">
      <c r="F1307" s="100"/>
    </row>
    <row r="1308" ht="15">
      <c r="F1308" s="100"/>
    </row>
    <row r="1309" ht="15">
      <c r="F1309" s="100"/>
    </row>
    <row r="1310" ht="15">
      <c r="F1310" s="100"/>
    </row>
    <row r="1311" ht="15">
      <c r="F1311" s="100"/>
    </row>
    <row r="1312" ht="15">
      <c r="F1312" s="100"/>
    </row>
    <row r="1313" ht="15">
      <c r="F1313" s="100"/>
    </row>
    <row r="1314" ht="15">
      <c r="F1314" s="100"/>
    </row>
    <row r="1315" ht="15">
      <c r="F1315" s="100"/>
    </row>
    <row r="1316" ht="15">
      <c r="F1316" s="100"/>
    </row>
    <row r="1317" ht="15">
      <c r="F1317" s="100"/>
    </row>
    <row r="1318" ht="15">
      <c r="F1318" s="100"/>
    </row>
    <row r="1319" ht="15">
      <c r="F1319" s="100"/>
    </row>
    <row r="1320" ht="15">
      <c r="F1320" s="100"/>
    </row>
    <row r="1321" ht="15">
      <c r="F1321" s="100"/>
    </row>
    <row r="1322" ht="15">
      <c r="F1322" s="100"/>
    </row>
    <row r="1323" ht="15">
      <c r="F1323" s="100"/>
    </row>
    <row r="1324" ht="15">
      <c r="F1324" s="100"/>
    </row>
    <row r="1325" ht="15">
      <c r="F1325" s="100"/>
    </row>
    <row r="1326" ht="15">
      <c r="F1326" s="100"/>
    </row>
    <row r="1327" ht="15">
      <c r="F1327" s="100"/>
    </row>
    <row r="1328" ht="15">
      <c r="F1328" s="100"/>
    </row>
    <row r="1329" ht="15">
      <c r="F1329" s="100"/>
    </row>
    <row r="1330" ht="15">
      <c r="F1330" s="100"/>
    </row>
    <row r="1331" ht="15">
      <c r="F1331" s="100"/>
    </row>
    <row r="1332" ht="15">
      <c r="F1332" s="100"/>
    </row>
    <row r="1333" ht="15">
      <c r="F1333" s="100"/>
    </row>
    <row r="1334" ht="15">
      <c r="F1334" s="100"/>
    </row>
    <row r="1335" ht="15">
      <c r="F1335" s="100"/>
    </row>
    <row r="1336" ht="15">
      <c r="F1336" s="100"/>
    </row>
    <row r="1337" ht="15">
      <c r="F1337" s="100"/>
    </row>
    <row r="1338" ht="15">
      <c r="F1338" s="100"/>
    </row>
    <row r="1339" ht="15">
      <c r="F1339" s="100"/>
    </row>
    <row r="1340" ht="15">
      <c r="F1340" s="100"/>
    </row>
    <row r="1341" ht="15">
      <c r="F1341" s="100"/>
    </row>
    <row r="1342" ht="15">
      <c r="F1342" s="100"/>
    </row>
    <row r="1343" ht="15">
      <c r="F1343" s="100"/>
    </row>
    <row r="1344" ht="15">
      <c r="F1344" s="100"/>
    </row>
    <row r="1345" ht="15">
      <c r="F1345" s="100"/>
    </row>
    <row r="1346" ht="15">
      <c r="F1346" s="100"/>
    </row>
    <row r="1347" ht="15">
      <c r="F1347" s="100"/>
    </row>
    <row r="1348" ht="15">
      <c r="F1348" s="100"/>
    </row>
    <row r="1349" ht="15">
      <c r="F1349" s="100"/>
    </row>
    <row r="1350" ht="15">
      <c r="F1350" s="100"/>
    </row>
    <row r="1351" ht="15">
      <c r="F1351" s="100"/>
    </row>
    <row r="1352" ht="15">
      <c r="F1352" s="100"/>
    </row>
    <row r="1353" ht="15">
      <c r="F1353" s="100"/>
    </row>
    <row r="1354" ht="15">
      <c r="F1354" s="100"/>
    </row>
    <row r="1355" ht="15">
      <c r="F1355" s="100"/>
    </row>
    <row r="1356" ht="15">
      <c r="F1356" s="100"/>
    </row>
    <row r="1357" ht="15">
      <c r="F1357" s="100"/>
    </row>
    <row r="1358" ht="15">
      <c r="F1358" s="100"/>
    </row>
    <row r="1359" ht="15">
      <c r="F1359" s="100"/>
    </row>
    <row r="1360" ht="15">
      <c r="F1360" s="100"/>
    </row>
    <row r="1361" ht="15">
      <c r="F1361" s="100"/>
    </row>
    <row r="1362" ht="15">
      <c r="F1362" s="100"/>
    </row>
    <row r="1363" ht="15">
      <c r="F1363" s="100"/>
    </row>
    <row r="1364" ht="15">
      <c r="F1364" s="100"/>
    </row>
    <row r="1365" ht="15">
      <c r="F1365" s="100"/>
    </row>
    <row r="1366" ht="15">
      <c r="F1366" s="100"/>
    </row>
    <row r="1367" ht="15">
      <c r="F1367" s="100"/>
    </row>
    <row r="1368" ht="15">
      <c r="F1368" s="100"/>
    </row>
    <row r="1369" ht="15">
      <c r="F1369" s="100"/>
    </row>
    <row r="1370" ht="15">
      <c r="F1370" s="100"/>
    </row>
    <row r="1371" ht="15">
      <c r="F1371" s="100"/>
    </row>
    <row r="1372" ht="15">
      <c r="F1372" s="100"/>
    </row>
    <row r="1373" ht="15">
      <c r="F1373" s="100"/>
    </row>
    <row r="1374" ht="15">
      <c r="F1374" s="100"/>
    </row>
    <row r="1375" ht="15">
      <c r="F1375" s="100"/>
    </row>
    <row r="1376" ht="15">
      <c r="F1376" s="100"/>
    </row>
    <row r="1377" ht="15">
      <c r="F1377" s="100"/>
    </row>
    <row r="1378" ht="15">
      <c r="F1378" s="100"/>
    </row>
    <row r="1379" ht="15">
      <c r="F1379" s="100"/>
    </row>
    <row r="1380" ht="15">
      <c r="F1380" s="100"/>
    </row>
    <row r="1381" ht="15">
      <c r="F1381" s="100"/>
    </row>
    <row r="1382" ht="15">
      <c r="F1382" s="100"/>
    </row>
    <row r="1383" ht="15">
      <c r="F1383" s="100"/>
    </row>
    <row r="1384" ht="15">
      <c r="F1384" s="100"/>
    </row>
    <row r="1385" ht="15">
      <c r="F1385" s="100"/>
    </row>
    <row r="1386" ht="15">
      <c r="F1386" s="100"/>
    </row>
    <row r="1387" ht="15">
      <c r="F1387" s="100"/>
    </row>
    <row r="1388" ht="15">
      <c r="F1388" s="100"/>
    </row>
    <row r="1389" ht="15">
      <c r="F1389" s="100"/>
    </row>
    <row r="1390" ht="15">
      <c r="F1390" s="100"/>
    </row>
    <row r="1391" ht="15">
      <c r="F1391" s="100"/>
    </row>
    <row r="1392" ht="15">
      <c r="F1392" s="100"/>
    </row>
    <row r="1393" ht="15">
      <c r="F1393" s="100"/>
    </row>
    <row r="1394" ht="15">
      <c r="F1394" s="100"/>
    </row>
    <row r="1395" ht="15">
      <c r="F1395" s="100"/>
    </row>
    <row r="1396" ht="15">
      <c r="F1396" s="100"/>
    </row>
    <row r="1397" ht="15">
      <c r="F1397" s="100"/>
    </row>
    <row r="1398" ht="15">
      <c r="F1398" s="100"/>
    </row>
    <row r="1399" ht="15">
      <c r="F1399" s="100"/>
    </row>
    <row r="1400" ht="15">
      <c r="F1400" s="100"/>
    </row>
    <row r="1401" ht="15">
      <c r="F1401" s="100"/>
    </row>
    <row r="1402" ht="15">
      <c r="F1402" s="100"/>
    </row>
    <row r="1403" ht="15">
      <c r="F1403" s="100"/>
    </row>
    <row r="1404" ht="15">
      <c r="F1404" s="100"/>
    </row>
    <row r="1405" ht="15">
      <c r="F1405" s="100"/>
    </row>
    <row r="1406" ht="15">
      <c r="F1406" s="100"/>
    </row>
    <row r="1407" ht="15">
      <c r="F1407" s="100"/>
    </row>
    <row r="1408" ht="15">
      <c r="F1408" s="100"/>
    </row>
    <row r="1409" ht="15">
      <c r="F1409" s="100"/>
    </row>
    <row r="1410" ht="15">
      <c r="F1410" s="100"/>
    </row>
    <row r="1411" ht="15">
      <c r="F1411" s="100"/>
    </row>
    <row r="1412" ht="15">
      <c r="F1412" s="100"/>
    </row>
    <row r="1413" ht="15">
      <c r="F1413" s="100"/>
    </row>
    <row r="1414" ht="15">
      <c r="F1414" s="100"/>
    </row>
    <row r="1415" ht="15">
      <c r="F1415" s="100"/>
    </row>
    <row r="1416" ht="15">
      <c r="F1416" s="100"/>
    </row>
    <row r="1417" ht="15">
      <c r="F1417" s="100"/>
    </row>
    <row r="1418" ht="15">
      <c r="F1418" s="100"/>
    </row>
    <row r="1419" ht="15">
      <c r="F1419" s="100"/>
    </row>
    <row r="1420" ht="15">
      <c r="F1420" s="100"/>
    </row>
    <row r="1421" ht="15">
      <c r="F1421" s="100"/>
    </row>
    <row r="1422" ht="15">
      <c r="F1422" s="100"/>
    </row>
    <row r="1423" ht="15">
      <c r="F1423" s="100"/>
    </row>
    <row r="1424" ht="15">
      <c r="F1424" s="100"/>
    </row>
    <row r="1425" ht="15">
      <c r="F1425" s="100"/>
    </row>
    <row r="1426" ht="15">
      <c r="F1426" s="100"/>
    </row>
    <row r="1427" ht="15">
      <c r="F1427" s="100"/>
    </row>
    <row r="1428" ht="15">
      <c r="F1428" s="100"/>
    </row>
    <row r="1429" ht="15">
      <c r="F1429" s="100"/>
    </row>
    <row r="1430" ht="15">
      <c r="F1430" s="100"/>
    </row>
    <row r="1431" ht="15">
      <c r="F1431" s="100"/>
    </row>
    <row r="1432" ht="15">
      <c r="F1432" s="100"/>
    </row>
    <row r="1433" ht="15">
      <c r="F1433" s="100"/>
    </row>
    <row r="1434" ht="15">
      <c r="F1434" s="100"/>
    </row>
    <row r="1435" ht="15">
      <c r="F1435" s="100"/>
    </row>
    <row r="1436" ht="15">
      <c r="F1436" s="100"/>
    </row>
    <row r="1437" ht="15">
      <c r="F1437" s="100"/>
    </row>
    <row r="1438" ht="15">
      <c r="F1438" s="100"/>
    </row>
    <row r="1439" ht="15">
      <c r="F1439" s="100"/>
    </row>
    <row r="1440" ht="15">
      <c r="F1440" s="100"/>
    </row>
    <row r="1441" ht="15">
      <c r="F1441" s="100"/>
    </row>
    <row r="1442" ht="15">
      <c r="F1442" s="100"/>
    </row>
    <row r="1443" ht="15">
      <c r="F1443" s="100"/>
    </row>
    <row r="1444" ht="15">
      <c r="F1444" s="100"/>
    </row>
    <row r="1445" ht="15">
      <c r="F1445" s="100"/>
    </row>
    <row r="1446" ht="15">
      <c r="F1446" s="100"/>
    </row>
    <row r="1447" ht="15">
      <c r="F1447" s="100"/>
    </row>
    <row r="1448" ht="15">
      <c r="F1448" s="100"/>
    </row>
    <row r="1449" ht="15">
      <c r="F1449" s="100"/>
    </row>
    <row r="1450" ht="15">
      <c r="F1450" s="100"/>
    </row>
    <row r="1451" ht="15">
      <c r="F1451" s="100"/>
    </row>
    <row r="1452" ht="15">
      <c r="F1452" s="100"/>
    </row>
    <row r="1453" ht="15">
      <c r="F1453" s="100"/>
    </row>
    <row r="1454" ht="15">
      <c r="F1454" s="100"/>
    </row>
    <row r="1455" ht="15">
      <c r="F1455" s="100"/>
    </row>
    <row r="1456" ht="15">
      <c r="F1456" s="100"/>
    </row>
    <row r="1457" ht="15">
      <c r="F1457" s="100"/>
    </row>
    <row r="1458" ht="15">
      <c r="F1458" s="100"/>
    </row>
    <row r="1459" ht="15">
      <c r="F1459" s="100"/>
    </row>
    <row r="1460" ht="15">
      <c r="F1460" s="100"/>
    </row>
    <row r="1461" ht="15">
      <c r="F1461" s="100"/>
    </row>
    <row r="1462" ht="15">
      <c r="F1462" s="100"/>
    </row>
    <row r="1463" ht="15">
      <c r="F1463" s="100"/>
    </row>
    <row r="1464" ht="15">
      <c r="F1464" s="100"/>
    </row>
    <row r="1465" ht="15">
      <c r="F1465" s="100"/>
    </row>
    <row r="1466" ht="15">
      <c r="F1466" s="100"/>
    </row>
    <row r="1467" ht="15">
      <c r="F1467" s="100"/>
    </row>
    <row r="1468" ht="15">
      <c r="F1468" s="100"/>
    </row>
    <row r="1469" ht="15">
      <c r="F1469" s="100"/>
    </row>
    <row r="1470" ht="15">
      <c r="F1470" s="100"/>
    </row>
    <row r="1471" ht="15">
      <c r="F1471" s="100"/>
    </row>
    <row r="1472" ht="15">
      <c r="F1472" s="100"/>
    </row>
    <row r="1473" ht="15">
      <c r="F1473" s="100"/>
    </row>
    <row r="1474" ht="15">
      <c r="F1474" s="100"/>
    </row>
    <row r="1475" ht="15">
      <c r="F1475" s="100"/>
    </row>
    <row r="1476" ht="15">
      <c r="F1476" s="100"/>
    </row>
    <row r="1477" ht="15">
      <c r="F1477" s="100"/>
    </row>
    <row r="1478" ht="15">
      <c r="F1478" s="100"/>
    </row>
    <row r="1479" ht="15">
      <c r="F1479" s="100"/>
    </row>
    <row r="1480" ht="15">
      <c r="F1480" s="100"/>
    </row>
    <row r="1481" ht="15">
      <c r="F1481" s="100"/>
    </row>
    <row r="1482" ht="15">
      <c r="F1482" s="100"/>
    </row>
    <row r="1483" ht="15">
      <c r="F1483" s="100"/>
    </row>
    <row r="1484" ht="15">
      <c r="F1484" s="100"/>
    </row>
    <row r="1485" ht="15">
      <c r="F1485" s="100"/>
    </row>
    <row r="1486" ht="15">
      <c r="F1486" s="100"/>
    </row>
    <row r="1487" ht="15">
      <c r="F1487" s="100"/>
    </row>
    <row r="1488" ht="15">
      <c r="F1488" s="100"/>
    </row>
    <row r="1489" ht="15">
      <c r="F1489" s="100"/>
    </row>
    <row r="1490" ht="15">
      <c r="F1490" s="100"/>
    </row>
    <row r="1491" ht="15">
      <c r="F1491" s="100"/>
    </row>
    <row r="1492" ht="15">
      <c r="F1492" s="100"/>
    </row>
    <row r="1493" ht="15">
      <c r="F1493" s="100"/>
    </row>
    <row r="1494" ht="15">
      <c r="F1494" s="100"/>
    </row>
    <row r="1495" ht="15">
      <c r="F1495" s="100"/>
    </row>
    <row r="1496" ht="15">
      <c r="F1496" s="100"/>
    </row>
    <row r="1497" ht="15">
      <c r="F1497" s="100"/>
    </row>
    <row r="1498" ht="15">
      <c r="F1498" s="100"/>
    </row>
    <row r="1499" ht="15">
      <c r="F1499" s="100"/>
    </row>
    <row r="1500" ht="15">
      <c r="F1500" s="100"/>
    </row>
    <row r="1501" ht="15">
      <c r="F1501" s="100"/>
    </row>
    <row r="1502" ht="15">
      <c r="F1502" s="100"/>
    </row>
    <row r="1503" ht="15">
      <c r="F1503" s="100"/>
    </row>
    <row r="1504" ht="15">
      <c r="F1504" s="100"/>
    </row>
    <row r="1505" ht="15">
      <c r="F1505" s="100"/>
    </row>
    <row r="1506" ht="15">
      <c r="F1506" s="100"/>
    </row>
    <row r="1507" ht="15">
      <c r="F1507" s="100"/>
    </row>
    <row r="1508" ht="15">
      <c r="F1508" s="100"/>
    </row>
    <row r="1509" ht="15">
      <c r="F1509" s="100"/>
    </row>
    <row r="1510" ht="15">
      <c r="F1510" s="100"/>
    </row>
    <row r="1511" ht="15">
      <c r="F1511" s="100"/>
    </row>
    <row r="1512" ht="15">
      <c r="F1512" s="100"/>
    </row>
    <row r="1513" ht="15">
      <c r="F1513" s="100"/>
    </row>
    <row r="1514" ht="15">
      <c r="F1514" s="100"/>
    </row>
    <row r="1515" ht="15">
      <c r="F1515" s="100"/>
    </row>
    <row r="1516" ht="15">
      <c r="F1516" s="100"/>
    </row>
    <row r="1517" ht="15">
      <c r="F1517" s="100"/>
    </row>
    <row r="1518" ht="15">
      <c r="F1518" s="100"/>
    </row>
    <row r="1519" ht="15">
      <c r="F1519" s="100"/>
    </row>
    <row r="1520" ht="15">
      <c r="F1520" s="100"/>
    </row>
    <row r="1521" ht="15">
      <c r="F1521" s="100"/>
    </row>
    <row r="1522" ht="15">
      <c r="F1522" s="100"/>
    </row>
    <row r="1523" ht="15">
      <c r="F1523" s="100"/>
    </row>
    <row r="1524" ht="15">
      <c r="F1524" s="100"/>
    </row>
    <row r="1525" ht="15">
      <c r="F1525" s="100"/>
    </row>
    <row r="1526" ht="15">
      <c r="F1526" s="100"/>
    </row>
    <row r="1527" ht="15">
      <c r="F1527" s="100"/>
    </row>
    <row r="1528" ht="15">
      <c r="F1528" s="100"/>
    </row>
    <row r="1529" ht="15">
      <c r="F1529" s="100"/>
    </row>
    <row r="1530" ht="15">
      <c r="F1530" s="100"/>
    </row>
    <row r="1531" ht="15">
      <c r="F1531" s="100"/>
    </row>
    <row r="1532" ht="15">
      <c r="F1532" s="100"/>
    </row>
    <row r="1533" ht="15">
      <c r="F1533" s="100"/>
    </row>
    <row r="1534" ht="15">
      <c r="F1534" s="100"/>
    </row>
    <row r="1535" ht="15">
      <c r="F1535" s="100"/>
    </row>
    <row r="1536" ht="15">
      <c r="F1536" s="100"/>
    </row>
    <row r="1537" ht="15">
      <c r="F1537" s="100"/>
    </row>
    <row r="1538" ht="15">
      <c r="F1538" s="100"/>
    </row>
    <row r="1539" ht="15">
      <c r="F1539" s="100"/>
    </row>
    <row r="1540" ht="15">
      <c r="F1540" s="100"/>
    </row>
    <row r="1541" ht="15">
      <c r="F1541" s="100"/>
    </row>
    <row r="1542" ht="15">
      <c r="F1542" s="100"/>
    </row>
    <row r="1543" ht="15">
      <c r="F1543" s="100"/>
    </row>
    <row r="1544" ht="15">
      <c r="F1544" s="100"/>
    </row>
    <row r="1545" ht="15">
      <c r="F1545" s="100"/>
    </row>
    <row r="1546" ht="15">
      <c r="F1546" s="100"/>
    </row>
    <row r="1547" ht="15">
      <c r="F1547" s="100"/>
    </row>
    <row r="1548" ht="15">
      <c r="F1548" s="100"/>
    </row>
    <row r="1549" ht="15">
      <c r="F1549" s="100"/>
    </row>
    <row r="1550" ht="15">
      <c r="F1550" s="100"/>
    </row>
    <row r="1551" ht="15">
      <c r="F1551" s="100"/>
    </row>
    <row r="1552" ht="15">
      <c r="F1552" s="100"/>
    </row>
    <row r="1553" ht="15">
      <c r="F1553" s="100"/>
    </row>
    <row r="1554" ht="15">
      <c r="F1554" s="100"/>
    </row>
    <row r="1555" ht="15">
      <c r="F1555" s="100"/>
    </row>
    <row r="1556" ht="15">
      <c r="F1556" s="100"/>
    </row>
    <row r="1557" ht="15">
      <c r="F1557" s="100"/>
    </row>
    <row r="1558" ht="15">
      <c r="F1558" s="100"/>
    </row>
    <row r="1559" ht="15">
      <c r="F1559" s="100"/>
    </row>
    <row r="1560" ht="15">
      <c r="F1560" s="100"/>
    </row>
    <row r="1561" ht="15">
      <c r="F1561" s="100"/>
    </row>
    <row r="1562" ht="15">
      <c r="F1562" s="100"/>
    </row>
    <row r="1563" ht="15">
      <c r="F1563" s="100"/>
    </row>
    <row r="1564" ht="15">
      <c r="F1564" s="100"/>
    </row>
    <row r="1565" ht="15">
      <c r="F1565" s="100"/>
    </row>
    <row r="1566" ht="15">
      <c r="F1566" s="100"/>
    </row>
    <row r="1567" ht="15">
      <c r="F1567" s="100"/>
    </row>
    <row r="1568" ht="15">
      <c r="F1568" s="100"/>
    </row>
    <row r="1569" ht="15">
      <c r="F1569" s="100"/>
    </row>
    <row r="1570" ht="15">
      <c r="F1570" s="100"/>
    </row>
    <row r="1571" ht="15">
      <c r="F1571" s="100"/>
    </row>
    <row r="1572" ht="15">
      <c r="F1572" s="100"/>
    </row>
    <row r="1573" ht="15">
      <c r="F1573" s="100"/>
    </row>
    <row r="1574" ht="15">
      <c r="F1574" s="100"/>
    </row>
    <row r="1575" ht="15">
      <c r="F1575" s="100"/>
    </row>
    <row r="1576" ht="15">
      <c r="F1576" s="100"/>
    </row>
    <row r="1577" ht="15">
      <c r="F1577" s="100"/>
    </row>
    <row r="1578" ht="15">
      <c r="F1578" s="100"/>
    </row>
    <row r="1579" ht="15">
      <c r="F1579" s="100"/>
    </row>
    <row r="1580" ht="15">
      <c r="F1580" s="100"/>
    </row>
    <row r="1581" ht="15">
      <c r="F1581" s="100"/>
    </row>
    <row r="1582" ht="15">
      <c r="F1582" s="100"/>
    </row>
    <row r="1583" ht="15">
      <c r="F1583" s="100"/>
    </row>
    <row r="1584" ht="15">
      <c r="F1584" s="100"/>
    </row>
    <row r="1585" ht="15">
      <c r="F1585" s="100"/>
    </row>
    <row r="1586" ht="15">
      <c r="F1586" s="100"/>
    </row>
    <row r="1587" ht="15">
      <c r="F1587" s="100"/>
    </row>
    <row r="1588" ht="15">
      <c r="F1588" s="100"/>
    </row>
    <row r="1589" ht="15">
      <c r="F1589" s="100"/>
    </row>
    <row r="1590" ht="15">
      <c r="F1590" s="100"/>
    </row>
    <row r="1591" ht="15">
      <c r="F1591" s="100"/>
    </row>
    <row r="1592" ht="15">
      <c r="F1592" s="100"/>
    </row>
    <row r="1593" ht="15">
      <c r="F1593" s="100"/>
    </row>
    <row r="1594" ht="15">
      <c r="F1594" s="100"/>
    </row>
    <row r="1595" ht="15">
      <c r="F1595" s="100"/>
    </row>
    <row r="1596" ht="15">
      <c r="F1596" s="100"/>
    </row>
    <row r="1597" ht="15">
      <c r="F1597" s="100"/>
    </row>
    <row r="1598" ht="15">
      <c r="F1598" s="100"/>
    </row>
    <row r="1599" ht="15">
      <c r="F1599" s="100"/>
    </row>
    <row r="1600" ht="15">
      <c r="F1600" s="100"/>
    </row>
    <row r="1601" ht="15">
      <c r="F1601" s="100"/>
    </row>
    <row r="1602" ht="15">
      <c r="F1602" s="100"/>
    </row>
    <row r="1603" ht="15">
      <c r="F1603" s="100"/>
    </row>
    <row r="1604" ht="15">
      <c r="F1604" s="100"/>
    </row>
    <row r="1605" ht="15">
      <c r="F1605" s="100"/>
    </row>
    <row r="1606" ht="15">
      <c r="F1606" s="100"/>
    </row>
    <row r="1607" ht="15">
      <c r="F1607" s="100"/>
    </row>
    <row r="1608" ht="15">
      <c r="F1608" s="100"/>
    </row>
    <row r="1609" ht="15">
      <c r="F1609" s="100"/>
    </row>
    <row r="1610" ht="15">
      <c r="F1610" s="100"/>
    </row>
    <row r="1611" ht="15">
      <c r="F1611" s="100"/>
    </row>
    <row r="1612" ht="15">
      <c r="F1612" s="100"/>
    </row>
    <row r="1613" ht="15">
      <c r="F1613" s="100"/>
    </row>
    <row r="1614" ht="15">
      <c r="F1614" s="100"/>
    </row>
    <row r="1615" ht="15">
      <c r="F1615" s="100"/>
    </row>
    <row r="1616" ht="15">
      <c r="F1616" s="100"/>
    </row>
    <row r="1617" ht="15">
      <c r="F1617" s="100"/>
    </row>
    <row r="1618" ht="15">
      <c r="F1618" s="100"/>
    </row>
    <row r="1619" ht="15">
      <c r="F1619" s="100"/>
    </row>
    <row r="1620" ht="15">
      <c r="F1620" s="100"/>
    </row>
    <row r="1621" ht="15">
      <c r="F1621" s="100"/>
    </row>
    <row r="1622" ht="15">
      <c r="F1622" s="100"/>
    </row>
    <row r="1623" ht="15">
      <c r="F1623" s="100"/>
    </row>
    <row r="1624" ht="15">
      <c r="F1624" s="100"/>
    </row>
    <row r="1625" ht="15">
      <c r="F1625" s="100"/>
    </row>
    <row r="1626" ht="15">
      <c r="F1626" s="100"/>
    </row>
    <row r="1627" ht="15">
      <c r="F1627" s="100"/>
    </row>
    <row r="1628" ht="15">
      <c r="F1628" s="100"/>
    </row>
    <row r="1629" ht="15">
      <c r="F1629" s="100"/>
    </row>
    <row r="1630" ht="15">
      <c r="F1630" s="100"/>
    </row>
    <row r="1631" ht="15">
      <c r="F1631" s="100"/>
    </row>
    <row r="1632" ht="15">
      <c r="F1632" s="100"/>
    </row>
    <row r="1633" ht="15">
      <c r="F1633" s="100"/>
    </row>
    <row r="1634" ht="15">
      <c r="F1634" s="100"/>
    </row>
    <row r="1635" ht="15">
      <c r="F1635" s="100"/>
    </row>
    <row r="1636" ht="15">
      <c r="F1636" s="100"/>
    </row>
    <row r="1637" ht="15">
      <c r="F1637" s="100"/>
    </row>
    <row r="1638" ht="15">
      <c r="F1638" s="100"/>
    </row>
    <row r="1639" ht="15">
      <c r="F1639" s="100"/>
    </row>
    <row r="1640" ht="15">
      <c r="F1640" s="100"/>
    </row>
    <row r="1641" ht="15">
      <c r="F1641" s="100"/>
    </row>
    <row r="1642" ht="15">
      <c r="F1642" s="100"/>
    </row>
    <row r="1643" ht="15">
      <c r="F1643" s="100"/>
    </row>
    <row r="1644" ht="15">
      <c r="F1644" s="100"/>
    </row>
    <row r="1645" ht="15">
      <c r="F1645" s="100"/>
    </row>
    <row r="1646" ht="15">
      <c r="F1646" s="100"/>
    </row>
    <row r="1647" ht="15">
      <c r="F1647" s="100"/>
    </row>
    <row r="1648" ht="15">
      <c r="F1648" s="100"/>
    </row>
    <row r="1649" ht="15">
      <c r="F1649" s="100"/>
    </row>
    <row r="1650" ht="15">
      <c r="F1650" s="100"/>
    </row>
    <row r="1651" ht="15">
      <c r="F1651" s="100"/>
    </row>
    <row r="1652" ht="15">
      <c r="F1652" s="100"/>
    </row>
    <row r="1653" ht="15">
      <c r="F1653" s="100"/>
    </row>
    <row r="1654" ht="15">
      <c r="F1654" s="100"/>
    </row>
    <row r="1655" ht="15">
      <c r="F1655" s="100"/>
    </row>
    <row r="1656" ht="15">
      <c r="F1656" s="100"/>
    </row>
    <row r="1657" ht="15">
      <c r="F1657" s="100"/>
    </row>
    <row r="1658" ht="15">
      <c r="F1658" s="100"/>
    </row>
    <row r="1659" ht="15">
      <c r="F1659" s="100"/>
    </row>
    <row r="1660" ht="15">
      <c r="F1660" s="100"/>
    </row>
    <row r="1661" ht="15">
      <c r="F1661" s="100"/>
    </row>
    <row r="1662" ht="15">
      <c r="F1662" s="100"/>
    </row>
    <row r="1663" ht="15">
      <c r="F1663" s="100"/>
    </row>
    <row r="1664" ht="15">
      <c r="F1664" s="100"/>
    </row>
    <row r="1665" ht="15">
      <c r="F1665" s="100"/>
    </row>
    <row r="1666" ht="15">
      <c r="F1666" s="100"/>
    </row>
    <row r="1667" ht="15">
      <c r="F1667" s="100"/>
    </row>
    <row r="1668" ht="15">
      <c r="F1668" s="100"/>
    </row>
    <row r="1669" ht="15">
      <c r="F1669" s="100"/>
    </row>
    <row r="1670" ht="15">
      <c r="F1670" s="100"/>
    </row>
    <row r="1671" ht="15">
      <c r="F1671" s="100"/>
    </row>
    <row r="1672" ht="15">
      <c r="F1672" s="100"/>
    </row>
    <row r="1673" ht="15">
      <c r="F1673" s="100"/>
    </row>
    <row r="1674" ht="15">
      <c r="F1674" s="100"/>
    </row>
    <row r="1675" ht="15">
      <c r="F1675" s="100"/>
    </row>
    <row r="1676" ht="15">
      <c r="F1676" s="100"/>
    </row>
    <row r="1677" ht="15">
      <c r="F1677" s="100"/>
    </row>
    <row r="1678" ht="15">
      <c r="F1678" s="100"/>
    </row>
    <row r="1679" ht="15">
      <c r="F1679" s="100"/>
    </row>
    <row r="1680" ht="15">
      <c r="F1680" s="100"/>
    </row>
    <row r="1681" ht="15">
      <c r="F1681" s="100"/>
    </row>
    <row r="1682" ht="15">
      <c r="F1682" s="100"/>
    </row>
    <row r="1683" ht="15">
      <c r="F1683" s="100"/>
    </row>
    <row r="1684" ht="15">
      <c r="F1684" s="100"/>
    </row>
    <row r="1685" ht="15">
      <c r="F1685" s="100"/>
    </row>
    <row r="1686" ht="15">
      <c r="F1686" s="100"/>
    </row>
    <row r="1687" ht="15">
      <c r="F1687" s="100"/>
    </row>
    <row r="1688" ht="15">
      <c r="F1688" s="100"/>
    </row>
    <row r="1689" ht="15">
      <c r="F1689" s="100"/>
    </row>
    <row r="1690" ht="15">
      <c r="F1690" s="100"/>
    </row>
    <row r="1691" ht="15">
      <c r="F1691" s="100"/>
    </row>
    <row r="1692" ht="15">
      <c r="F1692" s="100"/>
    </row>
    <row r="1693" ht="15">
      <c r="F1693" s="100"/>
    </row>
    <row r="1694" ht="15">
      <c r="F1694" s="100"/>
    </row>
    <row r="1695" ht="15">
      <c r="F1695" s="100"/>
    </row>
    <row r="1696" ht="15">
      <c r="F1696" s="100"/>
    </row>
    <row r="1697" ht="15">
      <c r="F1697" s="100"/>
    </row>
    <row r="1698" ht="15">
      <c r="F1698" s="100"/>
    </row>
    <row r="1699" ht="15">
      <c r="F1699" s="100"/>
    </row>
    <row r="1700" ht="15">
      <c r="F1700" s="100"/>
    </row>
    <row r="1701" ht="15">
      <c r="F1701" s="100"/>
    </row>
    <row r="1702" ht="15">
      <c r="F1702" s="100"/>
    </row>
    <row r="1703" ht="15">
      <c r="F1703" s="100"/>
    </row>
    <row r="1704" ht="15">
      <c r="F1704" s="100"/>
    </row>
    <row r="1705" ht="15">
      <c r="F1705" s="100"/>
    </row>
    <row r="1706" ht="15">
      <c r="F1706" s="100"/>
    </row>
    <row r="1707" ht="15">
      <c r="F1707" s="100"/>
    </row>
    <row r="1708" ht="15">
      <c r="F1708" s="100"/>
    </row>
    <row r="1709" ht="15">
      <c r="F1709" s="100"/>
    </row>
    <row r="1710" ht="15">
      <c r="F1710" s="100"/>
    </row>
    <row r="1711" ht="15">
      <c r="F1711" s="100"/>
    </row>
    <row r="1712" ht="15">
      <c r="F1712" s="100"/>
    </row>
    <row r="1713" ht="15">
      <c r="F1713" s="100"/>
    </row>
    <row r="1714" ht="15">
      <c r="F1714" s="100"/>
    </row>
    <row r="1715" ht="15">
      <c r="F1715" s="100"/>
    </row>
    <row r="1716" ht="15">
      <c r="F1716" s="100"/>
    </row>
    <row r="1717" ht="15">
      <c r="F1717" s="100"/>
    </row>
    <row r="1718" ht="15">
      <c r="F1718" s="100"/>
    </row>
    <row r="1719" ht="15">
      <c r="F1719" s="100"/>
    </row>
    <row r="1720" ht="15">
      <c r="F1720" s="100"/>
    </row>
    <row r="1721" ht="15">
      <c r="F1721" s="100"/>
    </row>
    <row r="1722" ht="15">
      <c r="F1722" s="100"/>
    </row>
    <row r="1723" ht="15">
      <c r="F1723" s="100"/>
    </row>
    <row r="1724" ht="15">
      <c r="F1724" s="100"/>
    </row>
    <row r="1725" ht="15">
      <c r="F1725" s="100"/>
    </row>
    <row r="1726" ht="15">
      <c r="F1726" s="100"/>
    </row>
    <row r="1727" ht="15">
      <c r="F1727" s="100"/>
    </row>
    <row r="1728" ht="15">
      <c r="F1728" s="100"/>
    </row>
    <row r="1729" ht="15">
      <c r="F1729" s="100"/>
    </row>
    <row r="1730" ht="15">
      <c r="F1730" s="100"/>
    </row>
    <row r="1731" ht="15">
      <c r="F1731" s="100"/>
    </row>
    <row r="1732" ht="15">
      <c r="F1732" s="100"/>
    </row>
    <row r="1733" ht="15">
      <c r="F1733" s="100"/>
    </row>
    <row r="1734" ht="15">
      <c r="F1734" s="100"/>
    </row>
    <row r="1735" ht="15">
      <c r="F1735" s="100"/>
    </row>
    <row r="1736" ht="15">
      <c r="F1736" s="100"/>
    </row>
    <row r="1737" ht="15">
      <c r="F1737" s="100"/>
    </row>
    <row r="1738" ht="15">
      <c r="F1738" s="100"/>
    </row>
    <row r="1739" ht="15">
      <c r="F1739" s="100"/>
    </row>
    <row r="1740" ht="15">
      <c r="F1740" s="100"/>
    </row>
    <row r="1741" ht="15">
      <c r="F1741" s="100"/>
    </row>
    <row r="1742" ht="15">
      <c r="F1742" s="100"/>
    </row>
    <row r="1743" ht="15">
      <c r="F1743" s="100"/>
    </row>
    <row r="1744" ht="15">
      <c r="F1744" s="100"/>
    </row>
    <row r="1745" ht="15">
      <c r="F1745" s="100"/>
    </row>
    <row r="1746" ht="15">
      <c r="F1746" s="100"/>
    </row>
    <row r="1747" ht="15">
      <c r="F1747" s="100"/>
    </row>
    <row r="1748" ht="15">
      <c r="F1748" s="100"/>
    </row>
    <row r="1749" ht="15">
      <c r="F1749" s="100"/>
    </row>
    <row r="1750" ht="15">
      <c r="F1750" s="100"/>
    </row>
    <row r="1751" ht="15">
      <c r="F1751" s="100"/>
    </row>
    <row r="1752" ht="15">
      <c r="F1752" s="100"/>
    </row>
    <row r="1753" ht="15">
      <c r="F1753" s="100"/>
    </row>
    <row r="1754" ht="15">
      <c r="F1754" s="100"/>
    </row>
    <row r="1755" ht="15">
      <c r="F1755" s="100"/>
    </row>
    <row r="1756" ht="15">
      <c r="F1756" s="100"/>
    </row>
    <row r="1757" ht="15">
      <c r="F1757" s="100"/>
    </row>
    <row r="1758" ht="15">
      <c r="F1758" s="100"/>
    </row>
    <row r="1759" ht="15">
      <c r="F1759" s="100"/>
    </row>
    <row r="1760" ht="15">
      <c r="F1760" s="100"/>
    </row>
    <row r="1761" ht="15">
      <c r="F1761" s="100"/>
    </row>
    <row r="1762" ht="15">
      <c r="F1762" s="100"/>
    </row>
    <row r="1763" ht="15">
      <c r="F1763" s="100"/>
    </row>
    <row r="1764" ht="15">
      <c r="F1764" s="100"/>
    </row>
    <row r="1765" ht="15">
      <c r="F1765" s="100"/>
    </row>
    <row r="1766" ht="15">
      <c r="F1766" s="100"/>
    </row>
    <row r="1767" ht="15">
      <c r="F1767" s="100"/>
    </row>
    <row r="1768" ht="15">
      <c r="F1768" s="100"/>
    </row>
    <row r="1769" ht="15">
      <c r="F1769" s="100"/>
    </row>
    <row r="1770" ht="15">
      <c r="F1770" s="100"/>
    </row>
    <row r="1771" ht="15">
      <c r="F1771" s="100"/>
    </row>
    <row r="1772" ht="15">
      <c r="F1772" s="100"/>
    </row>
    <row r="1773" ht="15">
      <c r="F1773" s="100"/>
    </row>
    <row r="1774" ht="15">
      <c r="F1774" s="100"/>
    </row>
    <row r="1775" ht="15">
      <c r="F1775" s="100"/>
    </row>
    <row r="1776" ht="15">
      <c r="F1776" s="100"/>
    </row>
    <row r="1777" ht="15">
      <c r="F1777" s="100"/>
    </row>
    <row r="1778" ht="15">
      <c r="F1778" s="100"/>
    </row>
    <row r="1779" ht="15">
      <c r="F1779" s="100"/>
    </row>
    <row r="1780" ht="15">
      <c r="F1780" s="100"/>
    </row>
    <row r="1781" ht="15">
      <c r="F1781" s="100"/>
    </row>
    <row r="1782" ht="15">
      <c r="F1782" s="100"/>
    </row>
    <row r="1783" ht="15">
      <c r="F1783" s="100"/>
    </row>
    <row r="1784" ht="15">
      <c r="F1784" s="100"/>
    </row>
    <row r="1785" ht="15">
      <c r="F1785" s="100"/>
    </row>
    <row r="1786" ht="15">
      <c r="F1786" s="100"/>
    </row>
    <row r="1787" ht="15">
      <c r="F1787" s="100"/>
    </row>
    <row r="1788" ht="15">
      <c r="F1788" s="100"/>
    </row>
    <row r="1789" ht="15">
      <c r="F1789" s="100"/>
    </row>
    <row r="1790" ht="15">
      <c r="F1790" s="100"/>
    </row>
    <row r="1791" ht="15">
      <c r="F1791" s="100"/>
    </row>
    <row r="1792" ht="15">
      <c r="F1792" s="100"/>
    </row>
    <row r="1793" ht="15">
      <c r="F1793" s="100"/>
    </row>
    <row r="1794" ht="15">
      <c r="F1794" s="100"/>
    </row>
    <row r="1795" ht="15">
      <c r="F1795" s="100"/>
    </row>
    <row r="1796" ht="15">
      <c r="F1796" s="100"/>
    </row>
    <row r="1797" ht="15">
      <c r="F1797" s="100"/>
    </row>
    <row r="1798" ht="15">
      <c r="F1798" s="100"/>
    </row>
    <row r="1799" ht="15">
      <c r="F1799" s="100"/>
    </row>
    <row r="1800" ht="15">
      <c r="F1800" s="100"/>
    </row>
    <row r="1801" ht="15">
      <c r="F1801" s="100"/>
    </row>
    <row r="1802" ht="15">
      <c r="F1802" s="100"/>
    </row>
    <row r="1803" ht="15">
      <c r="F1803" s="100"/>
    </row>
    <row r="1804" ht="15">
      <c r="F1804" s="100"/>
    </row>
    <row r="1805" ht="15">
      <c r="F1805" s="100"/>
    </row>
    <row r="1806" ht="15">
      <c r="F1806" s="100"/>
    </row>
    <row r="1807" ht="15">
      <c r="F1807" s="100"/>
    </row>
    <row r="1808" ht="15">
      <c r="F1808" s="100"/>
    </row>
    <row r="1809" ht="15">
      <c r="F1809" s="100"/>
    </row>
    <row r="1810" ht="15">
      <c r="F1810" s="100"/>
    </row>
    <row r="1811" ht="15">
      <c r="F1811" s="100"/>
    </row>
    <row r="1812" ht="15">
      <c r="F1812" s="100"/>
    </row>
    <row r="1813" ht="15">
      <c r="F1813" s="100"/>
    </row>
    <row r="1814" ht="15">
      <c r="F1814" s="100"/>
    </row>
    <row r="1815" ht="15">
      <c r="F1815" s="100"/>
    </row>
    <row r="1816" ht="15">
      <c r="F1816" s="100"/>
    </row>
    <row r="1817" ht="15">
      <c r="F1817" s="100"/>
    </row>
    <row r="1818" ht="15">
      <c r="F1818" s="100"/>
    </row>
    <row r="1819" ht="15">
      <c r="F1819" s="100"/>
    </row>
    <row r="1820" ht="15">
      <c r="F1820" s="100"/>
    </row>
    <row r="1821" ht="15">
      <c r="F1821" s="100"/>
    </row>
    <row r="1822" ht="15">
      <c r="F1822" s="100"/>
    </row>
    <row r="1823" ht="15">
      <c r="F1823" s="100"/>
    </row>
    <row r="1824" ht="15">
      <c r="F1824" s="100"/>
    </row>
    <row r="1825" ht="15">
      <c r="F1825" s="100"/>
    </row>
    <row r="1826" ht="15">
      <c r="F1826" s="100"/>
    </row>
    <row r="1827" ht="15">
      <c r="F1827" s="100"/>
    </row>
    <row r="1828" ht="15">
      <c r="F1828" s="100"/>
    </row>
    <row r="1829" ht="15">
      <c r="F1829" s="100"/>
    </row>
    <row r="1830" ht="15">
      <c r="F1830" s="100"/>
    </row>
    <row r="1831" ht="15">
      <c r="F1831" s="100"/>
    </row>
    <row r="1832" ht="15">
      <c r="F1832" s="100"/>
    </row>
    <row r="1833" ht="15">
      <c r="F1833" s="100"/>
    </row>
    <row r="1834" ht="15">
      <c r="F1834" s="100"/>
    </row>
    <row r="1835" ht="15">
      <c r="F1835" s="100"/>
    </row>
    <row r="1836" ht="15">
      <c r="F1836" s="100"/>
    </row>
    <row r="1837" ht="15">
      <c r="F1837" s="100"/>
    </row>
    <row r="1838" ht="15">
      <c r="F1838" s="100"/>
    </row>
    <row r="1839" ht="15">
      <c r="F1839" s="100"/>
    </row>
    <row r="1840" ht="15">
      <c r="F1840" s="100"/>
    </row>
    <row r="1841" ht="15">
      <c r="F1841" s="100"/>
    </row>
    <row r="1842" ht="15">
      <c r="F1842" s="100"/>
    </row>
    <row r="1843" ht="15">
      <c r="F1843" s="100"/>
    </row>
    <row r="1844" ht="15">
      <c r="F1844" s="100"/>
    </row>
    <row r="1845" ht="15">
      <c r="F1845" s="100"/>
    </row>
    <row r="1846" ht="15">
      <c r="F1846" s="100"/>
    </row>
    <row r="1847" ht="15">
      <c r="F1847" s="100"/>
    </row>
    <row r="1848" ht="15">
      <c r="F1848" s="100"/>
    </row>
    <row r="1849" ht="15">
      <c r="F1849" s="100"/>
    </row>
    <row r="1850" ht="15">
      <c r="F1850" s="100"/>
    </row>
    <row r="1851" ht="15">
      <c r="F1851" s="100"/>
    </row>
    <row r="1852" ht="15">
      <c r="F1852" s="100"/>
    </row>
    <row r="1853" ht="15">
      <c r="F1853" s="100"/>
    </row>
    <row r="1854" ht="15">
      <c r="F1854" s="100"/>
    </row>
    <row r="1855" ht="15">
      <c r="F1855" s="100"/>
    </row>
    <row r="1856" ht="15">
      <c r="F1856" s="100"/>
    </row>
    <row r="1857" ht="15">
      <c r="F1857" s="100"/>
    </row>
    <row r="1858" ht="15">
      <c r="F1858" s="100"/>
    </row>
    <row r="1859" ht="15">
      <c r="F1859" s="100"/>
    </row>
    <row r="1860" ht="15">
      <c r="F1860" s="100"/>
    </row>
    <row r="1861" ht="15">
      <c r="F1861" s="100"/>
    </row>
    <row r="1862" ht="15">
      <c r="F1862" s="100"/>
    </row>
    <row r="1863" ht="15">
      <c r="F1863" s="100"/>
    </row>
    <row r="1864" ht="15">
      <c r="F1864" s="100"/>
    </row>
    <row r="1865" ht="15">
      <c r="F1865" s="100"/>
    </row>
    <row r="1866" ht="15">
      <c r="F1866" s="100"/>
    </row>
    <row r="1867" ht="15">
      <c r="F1867" s="100"/>
    </row>
    <row r="1868" ht="15">
      <c r="F1868" s="100"/>
    </row>
    <row r="1869" ht="15">
      <c r="F1869" s="100"/>
    </row>
    <row r="1870" ht="15">
      <c r="F1870" s="100"/>
    </row>
    <row r="1871" ht="15">
      <c r="F1871" s="100"/>
    </row>
    <row r="1872" ht="15">
      <c r="F1872" s="100"/>
    </row>
    <row r="1873" ht="15">
      <c r="F1873" s="100"/>
    </row>
    <row r="1874" ht="15">
      <c r="F1874" s="100"/>
    </row>
    <row r="1875" ht="15">
      <c r="F1875" s="100"/>
    </row>
    <row r="1876" ht="15">
      <c r="F1876" s="100"/>
    </row>
    <row r="1877" ht="15">
      <c r="F1877" s="100"/>
    </row>
    <row r="1878" ht="15">
      <c r="F1878" s="100"/>
    </row>
    <row r="1879" ht="15">
      <c r="F1879" s="100"/>
    </row>
    <row r="1880" ht="15">
      <c r="F1880" s="100"/>
    </row>
    <row r="1881" ht="15">
      <c r="F1881" s="100"/>
    </row>
    <row r="1882" ht="15">
      <c r="F1882" s="100"/>
    </row>
    <row r="1883" ht="15">
      <c r="F1883" s="100"/>
    </row>
    <row r="1884" ht="15">
      <c r="F1884" s="100"/>
    </row>
    <row r="1885" ht="15">
      <c r="F1885" s="100"/>
    </row>
    <row r="1886" ht="15">
      <c r="F1886" s="100"/>
    </row>
    <row r="1887" ht="15">
      <c r="F1887" s="100"/>
    </row>
    <row r="1888" ht="15">
      <c r="F1888" s="100"/>
    </row>
    <row r="1889" ht="15">
      <c r="F1889" s="100"/>
    </row>
    <row r="1890" ht="15">
      <c r="F1890" s="100"/>
    </row>
    <row r="1891" ht="15">
      <c r="F1891" s="100"/>
    </row>
    <row r="1892" ht="15">
      <c r="F1892" s="100"/>
    </row>
    <row r="1893" ht="15">
      <c r="F1893" s="100"/>
    </row>
    <row r="1894" ht="15">
      <c r="F1894" s="100"/>
    </row>
    <row r="1895" ht="15">
      <c r="F1895" s="100"/>
    </row>
    <row r="1896" ht="15">
      <c r="F1896" s="100"/>
    </row>
    <row r="1897" ht="15">
      <c r="F1897" s="100"/>
    </row>
    <row r="1898" ht="15">
      <c r="F1898" s="100"/>
    </row>
    <row r="1899" ht="15">
      <c r="F1899" s="100"/>
    </row>
    <row r="1900" ht="15">
      <c r="F1900" s="100"/>
    </row>
    <row r="1901" ht="15">
      <c r="F1901" s="100"/>
    </row>
    <row r="1902" ht="15">
      <c r="F1902" s="100"/>
    </row>
    <row r="1903" ht="15">
      <c r="F1903" s="100"/>
    </row>
    <row r="1904" ht="15">
      <c r="F1904" s="100"/>
    </row>
    <row r="1905" ht="15">
      <c r="F1905" s="100"/>
    </row>
    <row r="1906" ht="15">
      <c r="F1906" s="100"/>
    </row>
    <row r="1907" ht="15">
      <c r="F1907" s="100"/>
    </row>
    <row r="1908" ht="15">
      <c r="F1908" s="100"/>
    </row>
    <row r="1909" ht="15">
      <c r="F1909" s="100"/>
    </row>
    <row r="1910" ht="15">
      <c r="F1910" s="100"/>
    </row>
    <row r="1911" ht="15">
      <c r="F1911" s="100"/>
    </row>
    <row r="1912" ht="15">
      <c r="F1912" s="100"/>
    </row>
    <row r="1913" ht="15">
      <c r="F1913" s="100"/>
    </row>
    <row r="1914" ht="15">
      <c r="F1914" s="100"/>
    </row>
    <row r="1915" ht="15">
      <c r="F1915" s="100"/>
    </row>
    <row r="1916" ht="15">
      <c r="F1916" s="100"/>
    </row>
    <row r="1917" ht="15">
      <c r="F1917" s="100"/>
    </row>
    <row r="1918" ht="15">
      <c r="F1918" s="100"/>
    </row>
    <row r="1919" ht="15">
      <c r="F1919" s="100"/>
    </row>
    <row r="1920" ht="15">
      <c r="F1920" s="100"/>
    </row>
    <row r="1921" ht="15">
      <c r="F1921" s="100"/>
    </row>
    <row r="1922" ht="15">
      <c r="F1922" s="100"/>
    </row>
    <row r="1923" ht="15">
      <c r="F1923" s="100"/>
    </row>
    <row r="1924" ht="15">
      <c r="F1924" s="100"/>
    </row>
    <row r="1925" ht="15">
      <c r="F1925" s="100"/>
    </row>
    <row r="1926" ht="15">
      <c r="F1926" s="100"/>
    </row>
    <row r="1927" ht="15">
      <c r="F1927" s="100"/>
    </row>
    <row r="1928" ht="15">
      <c r="F1928" s="100"/>
    </row>
    <row r="1929" ht="15">
      <c r="F1929" s="100"/>
    </row>
    <row r="1930" ht="15">
      <c r="F1930" s="100"/>
    </row>
    <row r="1931" ht="15">
      <c r="F1931" s="100"/>
    </row>
    <row r="1932" ht="15">
      <c r="F1932" s="100"/>
    </row>
    <row r="1933" ht="15">
      <c r="F1933" s="100"/>
    </row>
    <row r="1934" ht="15">
      <c r="F1934" s="100"/>
    </row>
    <row r="1935" ht="15">
      <c r="F1935" s="100"/>
    </row>
    <row r="1936" ht="15">
      <c r="F1936" s="100"/>
    </row>
    <row r="1937" ht="15">
      <c r="F1937" s="100"/>
    </row>
    <row r="1938" ht="15">
      <c r="F1938" s="100"/>
    </row>
    <row r="1939" ht="15">
      <c r="F1939" s="100"/>
    </row>
    <row r="1940" ht="15">
      <c r="F1940" s="100"/>
    </row>
    <row r="1941" ht="15">
      <c r="F1941" s="100"/>
    </row>
    <row r="1942" ht="15">
      <c r="F1942" s="100"/>
    </row>
    <row r="1943" ht="15">
      <c r="F1943" s="100"/>
    </row>
    <row r="1944" ht="15">
      <c r="F1944" s="100"/>
    </row>
    <row r="1945" ht="15">
      <c r="F1945" s="100"/>
    </row>
    <row r="1946" ht="15">
      <c r="F1946" s="100"/>
    </row>
    <row r="1947" ht="15">
      <c r="F1947" s="100"/>
    </row>
    <row r="1948" ht="15">
      <c r="F1948" s="100"/>
    </row>
    <row r="1949" ht="15">
      <c r="F1949" s="100"/>
    </row>
    <row r="1950" ht="15">
      <c r="F1950" s="100"/>
    </row>
    <row r="1951" ht="15">
      <c r="F1951" s="100"/>
    </row>
    <row r="1952" ht="15">
      <c r="F1952" s="100"/>
    </row>
    <row r="1953" ht="15">
      <c r="F1953" s="100"/>
    </row>
    <row r="1954" ht="15">
      <c r="F1954" s="100"/>
    </row>
    <row r="1955" ht="15">
      <c r="F1955" s="100"/>
    </row>
    <row r="1956" ht="15">
      <c r="F1956" s="100"/>
    </row>
    <row r="1957" ht="15">
      <c r="F1957" s="100"/>
    </row>
    <row r="1958" ht="15">
      <c r="F1958" s="100"/>
    </row>
    <row r="1959" ht="15">
      <c r="F1959" s="100"/>
    </row>
    <row r="1960" ht="15">
      <c r="F1960" s="100"/>
    </row>
    <row r="1961" ht="15">
      <c r="F1961" s="100"/>
    </row>
    <row r="1962" ht="15">
      <c r="F1962" s="100"/>
    </row>
    <row r="1963" ht="15">
      <c r="F1963" s="100"/>
    </row>
    <row r="1964" ht="15">
      <c r="F1964" s="100"/>
    </row>
    <row r="1965" ht="15">
      <c r="F1965" s="100"/>
    </row>
    <row r="1966" ht="15">
      <c r="F1966" s="100"/>
    </row>
    <row r="1967" ht="15">
      <c r="F1967" s="100"/>
    </row>
    <row r="1968" ht="15">
      <c r="F1968" s="100"/>
    </row>
    <row r="1969" ht="15">
      <c r="F1969" s="100"/>
    </row>
    <row r="1970" ht="15">
      <c r="F1970" s="100"/>
    </row>
    <row r="1971" ht="15">
      <c r="F1971" s="100"/>
    </row>
    <row r="1972" ht="15">
      <c r="F1972" s="100"/>
    </row>
    <row r="1973" ht="15">
      <c r="F1973" s="100"/>
    </row>
    <row r="1974" ht="15">
      <c r="F1974" s="100"/>
    </row>
    <row r="1975" ht="15">
      <c r="F1975" s="100"/>
    </row>
    <row r="1976" ht="15">
      <c r="F1976" s="100"/>
    </row>
    <row r="1977" ht="15">
      <c r="F1977" s="100"/>
    </row>
    <row r="1978" ht="15">
      <c r="F1978" s="100"/>
    </row>
    <row r="1979" ht="15">
      <c r="F1979" s="100"/>
    </row>
    <row r="1980" ht="15">
      <c r="F1980" s="100"/>
    </row>
    <row r="1981" ht="15">
      <c r="F1981" s="100"/>
    </row>
    <row r="1982" ht="15">
      <c r="F1982" s="100"/>
    </row>
    <row r="1983" ht="15">
      <c r="F1983" s="100"/>
    </row>
    <row r="1984" ht="15">
      <c r="F1984" s="100"/>
    </row>
    <row r="1985" ht="15">
      <c r="F1985" s="100"/>
    </row>
    <row r="1986" ht="15">
      <c r="F1986" s="100"/>
    </row>
    <row r="1987" ht="15">
      <c r="F1987" s="100"/>
    </row>
    <row r="1988" ht="15">
      <c r="F1988" s="100"/>
    </row>
    <row r="1989" ht="15">
      <c r="F1989" s="100"/>
    </row>
    <row r="1990" ht="15">
      <c r="F1990" s="100"/>
    </row>
    <row r="1991" ht="15">
      <c r="F1991" s="100"/>
    </row>
    <row r="1992" ht="15">
      <c r="F1992" s="100"/>
    </row>
    <row r="1993" ht="15">
      <c r="F1993" s="100"/>
    </row>
    <row r="1994" ht="15">
      <c r="F1994" s="100"/>
    </row>
    <row r="1995" ht="15">
      <c r="F1995" s="100"/>
    </row>
    <row r="1996" ht="15">
      <c r="F1996" s="100"/>
    </row>
    <row r="1997" ht="15">
      <c r="F1997" s="100"/>
    </row>
    <row r="1998" ht="15">
      <c r="F1998" s="100"/>
    </row>
    <row r="1999" ht="15">
      <c r="F1999" s="100"/>
    </row>
    <row r="2000" ht="15">
      <c r="F2000" s="100"/>
    </row>
    <row r="2001" ht="15">
      <c r="F2001" s="100"/>
    </row>
    <row r="2002" ht="15">
      <c r="F2002" s="100"/>
    </row>
    <row r="2003" ht="15">
      <c r="F2003" s="100"/>
    </row>
    <row r="2004" ht="15">
      <c r="F2004" s="100"/>
    </row>
    <row r="2005" ht="15">
      <c r="F2005" s="100"/>
    </row>
    <row r="2006" ht="15">
      <c r="F2006" s="100"/>
    </row>
    <row r="2007" ht="15">
      <c r="F2007" s="100"/>
    </row>
    <row r="2008" ht="15">
      <c r="F2008" s="100"/>
    </row>
    <row r="2009" ht="15">
      <c r="F2009" s="100"/>
    </row>
    <row r="2010" ht="15">
      <c r="F2010" s="100"/>
    </row>
    <row r="2011" ht="15">
      <c r="F2011" s="100"/>
    </row>
    <row r="2012" ht="15">
      <c r="F2012" s="100"/>
    </row>
    <row r="2013" ht="15">
      <c r="F2013" s="100"/>
    </row>
    <row r="2014" ht="15">
      <c r="F2014" s="100"/>
    </row>
    <row r="2015" ht="15">
      <c r="F2015" s="100"/>
    </row>
    <row r="2016" ht="15">
      <c r="F2016" s="100"/>
    </row>
    <row r="2017" ht="15">
      <c r="F2017" s="100"/>
    </row>
    <row r="2018" ht="15">
      <c r="F2018" s="100"/>
    </row>
    <row r="2019" ht="15">
      <c r="F2019" s="100"/>
    </row>
    <row r="2020" ht="15">
      <c r="F2020" s="100"/>
    </row>
    <row r="2021" ht="15">
      <c r="F2021" s="100"/>
    </row>
    <row r="2022" ht="15">
      <c r="F2022" s="100"/>
    </row>
    <row r="2023" ht="15">
      <c r="F2023" s="100"/>
    </row>
    <row r="2024" ht="15">
      <c r="F2024" s="100"/>
    </row>
    <row r="2025" ht="15">
      <c r="F2025" s="100"/>
    </row>
    <row r="2026" ht="15">
      <c r="F2026" s="100"/>
    </row>
    <row r="2027" ht="15">
      <c r="F2027" s="100"/>
    </row>
    <row r="2028" ht="15">
      <c r="F2028" s="100"/>
    </row>
    <row r="2029" ht="15">
      <c r="F2029" s="100"/>
    </row>
    <row r="2030" ht="15">
      <c r="F2030" s="100"/>
    </row>
    <row r="2031" ht="15">
      <c r="F2031" s="100"/>
    </row>
    <row r="2032" ht="15">
      <c r="F2032" s="100"/>
    </row>
    <row r="2033" ht="15">
      <c r="F2033" s="100"/>
    </row>
    <row r="2034" ht="15">
      <c r="F2034" s="100"/>
    </row>
    <row r="2035" ht="15">
      <c r="F2035" s="100"/>
    </row>
    <row r="2036" ht="15">
      <c r="F2036" s="100"/>
    </row>
    <row r="2037" ht="15">
      <c r="F2037" s="100"/>
    </row>
    <row r="2038" ht="15">
      <c r="F2038" s="100"/>
    </row>
    <row r="2039" ht="15">
      <c r="F2039" s="100"/>
    </row>
    <row r="2040" ht="15">
      <c r="F2040" s="100"/>
    </row>
    <row r="2041" ht="15">
      <c r="F2041" s="100"/>
    </row>
    <row r="2042" ht="15">
      <c r="F2042" s="100"/>
    </row>
    <row r="2043" ht="15">
      <c r="F2043" s="100"/>
    </row>
    <row r="2044" ht="15">
      <c r="F2044" s="100"/>
    </row>
    <row r="2045" ht="15">
      <c r="F2045" s="100"/>
    </row>
    <row r="2046" ht="15">
      <c r="F2046" s="100"/>
    </row>
    <row r="2047" ht="15">
      <c r="F2047" s="100"/>
    </row>
    <row r="2048" ht="15">
      <c r="F2048" s="100"/>
    </row>
    <row r="2049" ht="15">
      <c r="F2049" s="100"/>
    </row>
    <row r="2050" ht="15">
      <c r="F2050" s="100"/>
    </row>
    <row r="2051" ht="15">
      <c r="F2051" s="100"/>
    </row>
    <row r="2052" ht="15">
      <c r="F2052" s="100"/>
    </row>
    <row r="2053" ht="15">
      <c r="F2053" s="100"/>
    </row>
    <row r="2054" ht="15">
      <c r="F2054" s="100"/>
    </row>
    <row r="2055" ht="15">
      <c r="F2055" s="100"/>
    </row>
    <row r="2056" ht="15">
      <c r="F2056" s="100"/>
    </row>
    <row r="2057" ht="15">
      <c r="F2057" s="100"/>
    </row>
    <row r="2058" ht="15">
      <c r="F2058" s="100"/>
    </row>
    <row r="2059" ht="15">
      <c r="F2059" s="100"/>
    </row>
    <row r="2060" ht="15">
      <c r="F2060" s="100"/>
    </row>
    <row r="2061" ht="15">
      <c r="F2061" s="100"/>
    </row>
    <row r="2062" ht="15">
      <c r="F2062" s="100"/>
    </row>
    <row r="2063" ht="15">
      <c r="F2063" s="100"/>
    </row>
    <row r="2064" ht="15">
      <c r="F2064" s="100"/>
    </row>
    <row r="2065" ht="15">
      <c r="F2065" s="100"/>
    </row>
    <row r="2066" ht="15">
      <c r="F2066" s="100"/>
    </row>
    <row r="2067" ht="15">
      <c r="F2067" s="100"/>
    </row>
    <row r="2068" ht="15">
      <c r="F2068" s="100"/>
    </row>
    <row r="2069" ht="15">
      <c r="F2069" s="100"/>
    </row>
    <row r="2070" ht="15">
      <c r="F2070" s="100"/>
    </row>
    <row r="2071" ht="15">
      <c r="F2071" s="100"/>
    </row>
    <row r="2072" ht="15">
      <c r="F2072" s="100"/>
    </row>
    <row r="2073" ht="15">
      <c r="F2073" s="100"/>
    </row>
    <row r="2074" ht="15">
      <c r="F2074" s="100"/>
    </row>
    <row r="2075" ht="15">
      <c r="F2075" s="100"/>
    </row>
    <row r="2076" ht="15">
      <c r="F2076" s="100"/>
    </row>
    <row r="2077" ht="15">
      <c r="F2077" s="100"/>
    </row>
    <row r="2078" ht="15">
      <c r="F2078" s="100"/>
    </row>
    <row r="2079" ht="15">
      <c r="F2079" s="100"/>
    </row>
    <row r="2080" ht="15">
      <c r="F2080" s="100"/>
    </row>
    <row r="2081" ht="15">
      <c r="F2081" s="100"/>
    </row>
    <row r="2082" ht="15">
      <c r="F2082" s="100"/>
    </row>
    <row r="2083" ht="15">
      <c r="F2083" s="100"/>
    </row>
    <row r="2084" ht="15">
      <c r="F2084" s="100"/>
    </row>
    <row r="2085" ht="15">
      <c r="F2085" s="100"/>
    </row>
    <row r="2086" ht="15">
      <c r="F2086" s="100"/>
    </row>
    <row r="2087" ht="15">
      <c r="F2087" s="100"/>
    </row>
    <row r="2088" ht="15">
      <c r="F2088" s="100"/>
    </row>
    <row r="2089" ht="15">
      <c r="F2089" s="100"/>
    </row>
    <row r="2090" ht="15">
      <c r="F2090" s="100"/>
    </row>
    <row r="2091" ht="15">
      <c r="F2091" s="100"/>
    </row>
    <row r="2092" ht="15">
      <c r="F2092" s="100"/>
    </row>
    <row r="2093" ht="15">
      <c r="F2093" s="100"/>
    </row>
    <row r="2094" ht="15">
      <c r="F2094" s="100"/>
    </row>
    <row r="2095" ht="15">
      <c r="F2095" s="100"/>
    </row>
    <row r="2096" ht="15">
      <c r="F2096" s="100"/>
    </row>
    <row r="2097" ht="15">
      <c r="F2097" s="100"/>
    </row>
    <row r="2098" ht="15">
      <c r="F2098" s="100"/>
    </row>
    <row r="2099" ht="15">
      <c r="F2099" s="100"/>
    </row>
    <row r="2100" ht="15">
      <c r="F2100" s="100"/>
    </row>
    <row r="2101" ht="15">
      <c r="F2101" s="100"/>
    </row>
    <row r="2102" ht="15">
      <c r="F2102" s="100"/>
    </row>
    <row r="2103" ht="15">
      <c r="F2103" s="100"/>
    </row>
    <row r="2104" ht="15">
      <c r="F2104" s="100"/>
    </row>
    <row r="2105" ht="15">
      <c r="F2105" s="100"/>
    </row>
    <row r="2106" ht="15">
      <c r="F2106" s="100"/>
    </row>
    <row r="2107" ht="15">
      <c r="F2107" s="100"/>
    </row>
    <row r="2108" ht="15">
      <c r="F2108" s="100"/>
    </row>
    <row r="2109" ht="15">
      <c r="F2109" s="100"/>
    </row>
    <row r="2110" ht="15">
      <c r="F2110" s="100"/>
    </row>
    <row r="2111" ht="15">
      <c r="F2111" s="100"/>
    </row>
    <row r="2112" ht="15">
      <c r="F2112" s="100"/>
    </row>
    <row r="2113" ht="15">
      <c r="F2113" s="100"/>
    </row>
    <row r="2114" ht="15">
      <c r="F2114" s="100"/>
    </row>
    <row r="2115" ht="15">
      <c r="F2115" s="100"/>
    </row>
    <row r="2116" ht="15">
      <c r="F2116" s="100"/>
    </row>
    <row r="2117" ht="15">
      <c r="F2117" s="100"/>
    </row>
    <row r="2118" ht="15">
      <c r="F2118" s="100"/>
    </row>
    <row r="2119" ht="15">
      <c r="F2119" s="100"/>
    </row>
    <row r="2120" ht="15">
      <c r="F2120" s="100"/>
    </row>
    <row r="2121" ht="15">
      <c r="F2121" s="100"/>
    </row>
    <row r="2122" ht="15">
      <c r="F2122" s="100"/>
    </row>
    <row r="2123" ht="15">
      <c r="F2123" s="100"/>
    </row>
    <row r="2124" ht="15">
      <c r="F2124" s="100"/>
    </row>
    <row r="2125" ht="15">
      <c r="F2125" s="100"/>
    </row>
    <row r="2126" ht="15">
      <c r="F2126" s="100"/>
    </row>
    <row r="2127" ht="15">
      <c r="F2127" s="100"/>
    </row>
    <row r="2128" ht="15">
      <c r="F2128" s="100"/>
    </row>
    <row r="2129" ht="15">
      <c r="F2129" s="100"/>
    </row>
    <row r="2130" ht="15">
      <c r="F2130" s="100"/>
    </row>
    <row r="2131" ht="15">
      <c r="F2131" s="100"/>
    </row>
    <row r="2132" ht="15">
      <c r="F2132" s="100"/>
    </row>
    <row r="2133" ht="15">
      <c r="F2133" s="100"/>
    </row>
    <row r="2134" ht="15">
      <c r="F2134" s="100"/>
    </row>
    <row r="2135" ht="15">
      <c r="F2135" s="100"/>
    </row>
    <row r="2136" ht="15">
      <c r="F2136" s="100"/>
    </row>
    <row r="2137" ht="15">
      <c r="F2137" s="100"/>
    </row>
    <row r="2138" ht="15">
      <c r="F2138" s="100"/>
    </row>
    <row r="2139" ht="15">
      <c r="F2139" s="100"/>
    </row>
    <row r="2140" ht="15">
      <c r="F2140" s="100"/>
    </row>
    <row r="2141" ht="15">
      <c r="F2141" s="100"/>
    </row>
    <row r="2142" ht="15">
      <c r="F2142" s="100"/>
    </row>
    <row r="2143" ht="15">
      <c r="F2143" s="100"/>
    </row>
    <row r="2144" ht="15">
      <c r="F2144" s="100"/>
    </row>
    <row r="2145" ht="15">
      <c r="F2145" s="100"/>
    </row>
    <row r="2146" ht="15">
      <c r="F2146" s="100"/>
    </row>
    <row r="2147" ht="15">
      <c r="F2147" s="100"/>
    </row>
    <row r="2148" ht="15">
      <c r="F2148" s="100"/>
    </row>
    <row r="2149" ht="15">
      <c r="F2149" s="100"/>
    </row>
    <row r="2150" ht="15">
      <c r="F2150" s="100"/>
    </row>
    <row r="2151" ht="15">
      <c r="F2151" s="100"/>
    </row>
    <row r="2152" ht="15">
      <c r="F2152" s="100"/>
    </row>
    <row r="2153" ht="15">
      <c r="F2153" s="100"/>
    </row>
    <row r="2154" ht="15">
      <c r="F2154" s="100"/>
    </row>
    <row r="2155" ht="15">
      <c r="F2155" s="100"/>
    </row>
    <row r="2156" ht="15">
      <c r="F2156" s="100"/>
    </row>
    <row r="2157" ht="15">
      <c r="F2157" s="100"/>
    </row>
    <row r="2158" ht="15">
      <c r="F2158" s="100"/>
    </row>
    <row r="2159" ht="15">
      <c r="F2159" s="100"/>
    </row>
    <row r="2160" ht="15">
      <c r="F2160" s="100"/>
    </row>
    <row r="2161" ht="15">
      <c r="F2161" s="100"/>
    </row>
    <row r="2162" ht="15">
      <c r="F2162" s="100"/>
    </row>
    <row r="2163" ht="15">
      <c r="F2163" s="100"/>
    </row>
    <row r="2164" ht="15">
      <c r="F2164" s="100"/>
    </row>
    <row r="2165" ht="15">
      <c r="F2165" s="100"/>
    </row>
    <row r="2166" ht="15">
      <c r="F2166" s="100"/>
    </row>
    <row r="2167" ht="15">
      <c r="F2167" s="100"/>
    </row>
    <row r="2168" ht="15">
      <c r="F2168" s="100"/>
    </row>
    <row r="2169" ht="15">
      <c r="F2169" s="100"/>
    </row>
    <row r="2170" ht="15">
      <c r="F2170" s="100"/>
    </row>
    <row r="2171" ht="15">
      <c r="F2171" s="100"/>
    </row>
    <row r="2172" ht="15">
      <c r="F2172" s="100"/>
    </row>
    <row r="2173" ht="15">
      <c r="F2173" s="100"/>
    </row>
    <row r="2174" ht="15">
      <c r="F2174" s="100"/>
    </row>
    <row r="2175" ht="15">
      <c r="F2175" s="100"/>
    </row>
    <row r="2176" ht="15">
      <c r="F2176" s="100"/>
    </row>
    <row r="2177" ht="15">
      <c r="F2177" s="100"/>
    </row>
    <row r="2178" ht="15">
      <c r="F2178" s="100"/>
    </row>
    <row r="2179" ht="15">
      <c r="F2179" s="100"/>
    </row>
    <row r="2180" ht="15">
      <c r="F2180" s="100"/>
    </row>
    <row r="2181" ht="15">
      <c r="F2181" s="100"/>
    </row>
    <row r="2182" ht="15">
      <c r="F2182" s="100"/>
    </row>
    <row r="2183" ht="15">
      <c r="F2183" s="100"/>
    </row>
    <row r="2184" ht="15">
      <c r="F2184" s="100"/>
    </row>
    <row r="2185" ht="15">
      <c r="F2185" s="100"/>
    </row>
    <row r="2186" ht="15">
      <c r="F2186" s="100"/>
    </row>
    <row r="2187" ht="15">
      <c r="F2187" s="100"/>
    </row>
    <row r="2188" ht="15">
      <c r="F2188" s="100"/>
    </row>
    <row r="2189" ht="15">
      <c r="F2189" s="100"/>
    </row>
    <row r="2190" ht="15">
      <c r="F2190" s="100"/>
    </row>
    <row r="2191" ht="15">
      <c r="F2191" s="100"/>
    </row>
    <row r="2192" ht="15">
      <c r="F2192" s="100"/>
    </row>
    <row r="2193" ht="15">
      <c r="F2193" s="100"/>
    </row>
    <row r="2194" ht="15">
      <c r="F2194" s="100"/>
    </row>
    <row r="2195" ht="15">
      <c r="F2195" s="100"/>
    </row>
    <row r="2196" ht="15">
      <c r="F2196" s="100"/>
    </row>
    <row r="2197" ht="15">
      <c r="F2197" s="100"/>
    </row>
    <row r="2198" ht="15">
      <c r="F2198" s="100"/>
    </row>
    <row r="2199" ht="15">
      <c r="F2199" s="100"/>
    </row>
    <row r="2200" ht="15">
      <c r="F2200" s="100"/>
    </row>
    <row r="2201" ht="15">
      <c r="F2201" s="100"/>
    </row>
    <row r="2202" ht="15">
      <c r="F2202" s="100"/>
    </row>
    <row r="2203" ht="15">
      <c r="F2203" s="100"/>
    </row>
    <row r="2204" ht="15">
      <c r="F2204" s="100"/>
    </row>
    <row r="2205" ht="15">
      <c r="F2205" s="100"/>
    </row>
    <row r="2206" ht="15">
      <c r="F2206" s="100"/>
    </row>
    <row r="2207" ht="15">
      <c r="F2207" s="100"/>
    </row>
    <row r="2208" ht="15">
      <c r="F2208" s="100"/>
    </row>
    <row r="2209" ht="15">
      <c r="F2209" s="100"/>
    </row>
    <row r="2210" ht="15">
      <c r="F2210" s="100"/>
    </row>
    <row r="2211" ht="15">
      <c r="F2211" s="100"/>
    </row>
    <row r="2212" ht="15">
      <c r="F2212" s="100"/>
    </row>
    <row r="2213" ht="15">
      <c r="F2213" s="100"/>
    </row>
    <row r="2214" ht="15">
      <c r="F2214" s="100"/>
    </row>
    <row r="2215" ht="15">
      <c r="F2215" s="100"/>
    </row>
    <row r="2216" ht="15">
      <c r="F2216" s="100"/>
    </row>
    <row r="2217" ht="15">
      <c r="F2217" s="100"/>
    </row>
    <row r="2218" ht="15">
      <c r="F2218" s="100"/>
    </row>
    <row r="2219" ht="15">
      <c r="F2219" s="100"/>
    </row>
    <row r="2220" ht="15">
      <c r="F2220" s="100"/>
    </row>
    <row r="2221" ht="15">
      <c r="F2221" s="100"/>
    </row>
    <row r="2222" ht="15">
      <c r="F2222" s="100"/>
    </row>
    <row r="2223" ht="15">
      <c r="F2223" s="100"/>
    </row>
    <row r="2224" ht="15">
      <c r="F2224" s="100"/>
    </row>
    <row r="2225" ht="15">
      <c r="F2225" s="100"/>
    </row>
    <row r="2226" ht="15">
      <c r="F2226" s="100"/>
    </row>
    <row r="2227" ht="15">
      <c r="F2227" s="100"/>
    </row>
    <row r="2228" ht="15">
      <c r="F2228" s="100"/>
    </row>
    <row r="2229" ht="15">
      <c r="F2229" s="100"/>
    </row>
    <row r="2230" ht="15">
      <c r="F2230" s="100"/>
    </row>
    <row r="2231" ht="15">
      <c r="F2231" s="100"/>
    </row>
    <row r="2232" ht="15">
      <c r="F2232" s="100"/>
    </row>
    <row r="2233" ht="15">
      <c r="F2233" s="100"/>
    </row>
    <row r="2234" ht="15">
      <c r="F2234" s="100"/>
    </row>
    <row r="2235" ht="15">
      <c r="F2235" s="100"/>
    </row>
    <row r="2236" ht="15">
      <c r="F2236" s="100"/>
    </row>
    <row r="2237" ht="15">
      <c r="F2237" s="100"/>
    </row>
    <row r="2238" ht="15">
      <c r="F2238" s="100"/>
    </row>
    <row r="2239" ht="15">
      <c r="F2239" s="100"/>
    </row>
    <row r="2240" ht="15">
      <c r="F2240" s="100"/>
    </row>
    <row r="2241" ht="15">
      <c r="F2241" s="100"/>
    </row>
    <row r="2242" ht="15">
      <c r="F2242" s="100"/>
    </row>
    <row r="2243" ht="15">
      <c r="F2243" s="100"/>
    </row>
    <row r="2244" ht="15">
      <c r="F2244" s="100"/>
    </row>
    <row r="2245" ht="15">
      <c r="F2245" s="100"/>
    </row>
    <row r="2246" ht="15">
      <c r="F2246" s="100"/>
    </row>
    <row r="2247" ht="15">
      <c r="F2247" s="100"/>
    </row>
    <row r="2248" ht="15">
      <c r="F2248" s="100"/>
    </row>
    <row r="2249" ht="15">
      <c r="F2249" s="100"/>
    </row>
    <row r="2250" ht="15">
      <c r="F2250" s="100"/>
    </row>
    <row r="2251" ht="15">
      <c r="F2251" s="100"/>
    </row>
    <row r="2252" ht="15">
      <c r="F2252" s="100"/>
    </row>
    <row r="2253" ht="15">
      <c r="F2253" s="100"/>
    </row>
    <row r="2254" ht="15">
      <c r="F2254" s="100"/>
    </row>
    <row r="2255" ht="15">
      <c r="F2255" s="100"/>
    </row>
    <row r="2256" ht="15">
      <c r="F2256" s="100"/>
    </row>
    <row r="2257" ht="15">
      <c r="F2257" s="100"/>
    </row>
    <row r="2258" ht="15">
      <c r="F2258" s="100"/>
    </row>
    <row r="2259" ht="15">
      <c r="F2259" s="100"/>
    </row>
    <row r="2260" ht="15">
      <c r="F2260" s="100"/>
    </row>
    <row r="2261" ht="15">
      <c r="F2261" s="100"/>
    </row>
    <row r="2262" ht="15">
      <c r="F2262" s="100"/>
    </row>
    <row r="2263" ht="15">
      <c r="F2263" s="100"/>
    </row>
    <row r="2264" ht="15">
      <c r="F2264" s="100"/>
    </row>
    <row r="2265" ht="15">
      <c r="F2265" s="100"/>
    </row>
    <row r="2266" ht="15">
      <c r="F2266" s="100"/>
    </row>
    <row r="2267" ht="15">
      <c r="F2267" s="100"/>
    </row>
    <row r="2268" ht="15">
      <c r="F2268" s="100"/>
    </row>
    <row r="2269" ht="15">
      <c r="F2269" s="100"/>
    </row>
    <row r="2270" ht="15">
      <c r="F2270" s="100"/>
    </row>
    <row r="2271" ht="15">
      <c r="F2271" s="100"/>
    </row>
    <row r="2272" ht="15">
      <c r="F2272" s="100"/>
    </row>
    <row r="2273" ht="15">
      <c r="F2273" s="100"/>
    </row>
    <row r="2274" ht="15">
      <c r="F2274" s="100"/>
    </row>
    <row r="2275" ht="15">
      <c r="F2275" s="100"/>
    </row>
    <row r="2276" ht="15">
      <c r="F2276" s="100"/>
    </row>
    <row r="2277" ht="15">
      <c r="F2277" s="100"/>
    </row>
    <row r="2278" ht="15">
      <c r="F2278" s="100"/>
    </row>
    <row r="2279" ht="15">
      <c r="F2279" s="100"/>
    </row>
    <row r="2280" ht="15">
      <c r="F2280" s="100"/>
    </row>
    <row r="2281" ht="15">
      <c r="F2281" s="100"/>
    </row>
    <row r="2282" ht="15">
      <c r="F2282" s="100"/>
    </row>
    <row r="2283" ht="15">
      <c r="F2283" s="100"/>
    </row>
    <row r="2284" ht="15">
      <c r="F2284" s="100"/>
    </row>
    <row r="2285" ht="15">
      <c r="F2285" s="100"/>
    </row>
    <row r="2286" ht="15">
      <c r="F2286" s="100"/>
    </row>
    <row r="2287" ht="15">
      <c r="F2287" s="100"/>
    </row>
    <row r="2288" ht="15">
      <c r="F2288" s="100"/>
    </row>
    <row r="2289" ht="15">
      <c r="F2289" s="100"/>
    </row>
    <row r="2290" ht="15">
      <c r="F2290" s="100"/>
    </row>
    <row r="2291" ht="15">
      <c r="F2291" s="100"/>
    </row>
    <row r="2292" ht="15">
      <c r="F2292" s="100"/>
    </row>
    <row r="2293" ht="15">
      <c r="F2293" s="100"/>
    </row>
    <row r="2294" ht="15">
      <c r="F2294" s="100"/>
    </row>
    <row r="2295" ht="15">
      <c r="F2295" s="100"/>
    </row>
    <row r="2296" ht="15">
      <c r="F2296" s="100"/>
    </row>
    <row r="2297" ht="15">
      <c r="F2297" s="100"/>
    </row>
    <row r="2298" ht="15">
      <c r="F2298" s="100"/>
    </row>
    <row r="2299" ht="15">
      <c r="F2299" s="100"/>
    </row>
    <row r="2300" ht="15">
      <c r="F2300" s="100"/>
    </row>
    <row r="2301" ht="15">
      <c r="F2301" s="100"/>
    </row>
    <row r="2302" ht="15">
      <c r="F2302" s="100"/>
    </row>
    <row r="2303" ht="15">
      <c r="F2303" s="100"/>
    </row>
    <row r="2304" ht="15">
      <c r="F2304" s="100"/>
    </row>
    <row r="2305" ht="15">
      <c r="F2305" s="100"/>
    </row>
    <row r="2306" ht="15">
      <c r="F2306" s="100"/>
    </row>
    <row r="2307" ht="15">
      <c r="F2307" s="100"/>
    </row>
    <row r="2308" ht="15">
      <c r="F2308" s="100"/>
    </row>
    <row r="2309" ht="15">
      <c r="F2309" s="100"/>
    </row>
    <row r="2310" ht="15">
      <c r="F2310" s="100"/>
    </row>
    <row r="2311" ht="15">
      <c r="F2311" s="100"/>
    </row>
    <row r="2312" ht="15">
      <c r="F2312" s="100"/>
    </row>
    <row r="2313" ht="15">
      <c r="F2313" s="100"/>
    </row>
    <row r="2314" ht="15">
      <c r="F2314" s="100"/>
    </row>
    <row r="2315" ht="15">
      <c r="F2315" s="100"/>
    </row>
    <row r="2316" ht="15">
      <c r="F2316" s="100"/>
    </row>
    <row r="2317" ht="15">
      <c r="F2317" s="100"/>
    </row>
    <row r="2318" ht="15">
      <c r="F2318" s="100"/>
    </row>
    <row r="2319" ht="15">
      <c r="F2319" s="100"/>
    </row>
    <row r="2320" ht="15">
      <c r="F2320" s="100"/>
    </row>
    <row r="2321" ht="15">
      <c r="F2321" s="100"/>
    </row>
    <row r="2322" ht="15">
      <c r="F2322" s="100"/>
    </row>
    <row r="2323" ht="15">
      <c r="F2323" s="100"/>
    </row>
    <row r="2324" ht="15">
      <c r="F2324" s="100"/>
    </row>
    <row r="2325" ht="15">
      <c r="F2325" s="100"/>
    </row>
    <row r="2326" ht="15">
      <c r="F2326" s="100"/>
    </row>
    <row r="2327" ht="15">
      <c r="F2327" s="100"/>
    </row>
    <row r="2328" ht="15">
      <c r="F2328" s="100"/>
    </row>
    <row r="2329" ht="15">
      <c r="F2329" s="100"/>
    </row>
    <row r="2330" ht="15">
      <c r="F2330" s="100"/>
    </row>
    <row r="2331" ht="15">
      <c r="F2331" s="100"/>
    </row>
    <row r="2332" ht="15">
      <c r="F2332" s="100"/>
    </row>
    <row r="2333" ht="15">
      <c r="F2333" s="100"/>
    </row>
    <row r="2334" ht="15">
      <c r="F2334" s="100"/>
    </row>
    <row r="2335" ht="15">
      <c r="F2335" s="100"/>
    </row>
    <row r="2336" ht="15">
      <c r="F2336" s="100"/>
    </row>
    <row r="2337" ht="15">
      <c r="F2337" s="100"/>
    </row>
    <row r="2338" ht="15">
      <c r="F2338" s="100"/>
    </row>
    <row r="2339" ht="15">
      <c r="F2339" s="100"/>
    </row>
    <row r="2340" ht="15">
      <c r="F2340" s="100"/>
    </row>
    <row r="2341" ht="15">
      <c r="F2341" s="100"/>
    </row>
    <row r="2342" ht="15">
      <c r="F2342" s="100"/>
    </row>
    <row r="2343" ht="15">
      <c r="F2343" s="100"/>
    </row>
    <row r="2344" ht="15">
      <c r="F2344" s="100"/>
    </row>
    <row r="2345" ht="15">
      <c r="F2345" s="100"/>
    </row>
    <row r="2346" ht="15">
      <c r="F2346" s="100"/>
    </row>
    <row r="2347" ht="15">
      <c r="F2347" s="100"/>
    </row>
    <row r="2348" ht="15">
      <c r="F2348" s="100"/>
    </row>
    <row r="2349" ht="15">
      <c r="F2349" s="100"/>
    </row>
    <row r="2350" ht="15">
      <c r="F2350" s="100"/>
    </row>
    <row r="2351" ht="15">
      <c r="F2351" s="100"/>
    </row>
    <row r="2352" ht="15">
      <c r="F2352" s="100"/>
    </row>
    <row r="2353" ht="15">
      <c r="F2353" s="100"/>
    </row>
    <row r="2354" ht="15">
      <c r="F2354" s="100"/>
    </row>
    <row r="2355" ht="15">
      <c r="F2355" s="100"/>
    </row>
    <row r="2356" ht="15">
      <c r="F2356" s="100"/>
    </row>
    <row r="2357" ht="15">
      <c r="F2357" s="100"/>
    </row>
    <row r="2358" ht="15">
      <c r="F2358" s="100"/>
    </row>
    <row r="2359" ht="15">
      <c r="F2359" s="100"/>
    </row>
    <row r="2360" ht="15">
      <c r="F2360" s="100"/>
    </row>
    <row r="2361" ht="15">
      <c r="F2361" s="100"/>
    </row>
    <row r="2362" ht="15">
      <c r="F2362" s="100"/>
    </row>
    <row r="2363" ht="15">
      <c r="F2363" s="100"/>
    </row>
    <row r="2364" ht="15">
      <c r="F2364" s="100"/>
    </row>
    <row r="2365" ht="15">
      <c r="F2365" s="100"/>
    </row>
    <row r="2366" ht="15">
      <c r="F2366" s="100"/>
    </row>
    <row r="2367" ht="15">
      <c r="F2367" s="100"/>
    </row>
    <row r="2368" ht="15">
      <c r="F2368" s="100"/>
    </row>
    <row r="2369" ht="15">
      <c r="F2369" s="100"/>
    </row>
    <row r="2370" ht="15">
      <c r="F2370" s="100"/>
    </row>
    <row r="2371" ht="15">
      <c r="F2371" s="100"/>
    </row>
    <row r="2372" ht="15">
      <c r="F2372" s="100"/>
    </row>
    <row r="2373" ht="15">
      <c r="F2373" s="100"/>
    </row>
    <row r="2374" ht="15">
      <c r="F2374" s="100"/>
    </row>
    <row r="2375" ht="15">
      <c r="F2375" s="100"/>
    </row>
    <row r="2376" ht="15">
      <c r="F2376" s="100"/>
    </row>
    <row r="2377" ht="15">
      <c r="F2377" s="100"/>
    </row>
    <row r="2378" ht="15">
      <c r="F2378" s="100"/>
    </row>
    <row r="2379" ht="15">
      <c r="F2379" s="100"/>
    </row>
    <row r="2380" ht="15">
      <c r="F2380" s="100"/>
    </row>
    <row r="2381" ht="15">
      <c r="F2381" s="100"/>
    </row>
    <row r="2382" ht="15">
      <c r="F2382" s="100"/>
    </row>
    <row r="2383" ht="15">
      <c r="F2383" s="100"/>
    </row>
    <row r="2384" ht="15">
      <c r="F2384" s="100"/>
    </row>
    <row r="2385" ht="15">
      <c r="F2385" s="100"/>
    </row>
    <row r="2386" ht="15">
      <c r="F2386" s="100"/>
    </row>
    <row r="2387" ht="15">
      <c r="F2387" s="100"/>
    </row>
    <row r="2388" ht="15">
      <c r="F2388" s="100"/>
    </row>
    <row r="2389" ht="15">
      <c r="F2389" s="100"/>
    </row>
    <row r="2390" ht="15">
      <c r="F2390" s="100"/>
    </row>
    <row r="2391" ht="15">
      <c r="F2391" s="100"/>
    </row>
    <row r="2392" ht="15">
      <c r="F2392" s="100"/>
    </row>
    <row r="2393" ht="15">
      <c r="F2393" s="100"/>
    </row>
    <row r="2394" ht="15">
      <c r="F2394" s="100"/>
    </row>
    <row r="2395" ht="15">
      <c r="F2395" s="100"/>
    </row>
    <row r="2396" ht="15">
      <c r="F2396" s="100"/>
    </row>
    <row r="2397" ht="15">
      <c r="F2397" s="100"/>
    </row>
    <row r="2398" ht="15">
      <c r="F2398" s="100"/>
    </row>
    <row r="2399" ht="15">
      <c r="F2399" s="100"/>
    </row>
    <row r="2400" ht="15">
      <c r="F2400" s="100"/>
    </row>
    <row r="2401" ht="15">
      <c r="F2401" s="100"/>
    </row>
    <row r="2402" ht="15">
      <c r="F2402" s="100"/>
    </row>
    <row r="2403" ht="15">
      <c r="F2403" s="100"/>
    </row>
    <row r="2404" ht="15">
      <c r="F2404" s="100"/>
    </row>
    <row r="2405" ht="15">
      <c r="F2405" s="100"/>
    </row>
    <row r="2406" ht="15">
      <c r="F2406" s="100"/>
    </row>
    <row r="2407" ht="15">
      <c r="F2407" s="100"/>
    </row>
    <row r="2408" ht="15">
      <c r="F2408" s="100"/>
    </row>
    <row r="2409" ht="15">
      <c r="F2409" s="100"/>
    </row>
    <row r="2410" ht="15">
      <c r="F2410" s="100"/>
    </row>
    <row r="2411" ht="15">
      <c r="F2411" s="100"/>
    </row>
    <row r="2412" ht="15">
      <c r="F2412" s="100"/>
    </row>
    <row r="2413" ht="15">
      <c r="F2413" s="100"/>
    </row>
    <row r="2414" ht="15">
      <c r="F2414" s="100"/>
    </row>
    <row r="2415" ht="15">
      <c r="F2415" s="100"/>
    </row>
    <row r="2416" ht="15">
      <c r="F2416" s="100"/>
    </row>
    <row r="2417" ht="15">
      <c r="F2417" s="100"/>
    </row>
    <row r="2418" ht="15">
      <c r="F2418" s="100"/>
    </row>
    <row r="2419" ht="15">
      <c r="F2419" s="100"/>
    </row>
    <row r="2420" ht="15">
      <c r="F2420" s="100"/>
    </row>
    <row r="2421" ht="15">
      <c r="F2421" s="100"/>
    </row>
    <row r="2422" ht="15">
      <c r="F2422" s="100"/>
    </row>
    <row r="2423" ht="15">
      <c r="F2423" s="100"/>
    </row>
    <row r="2424" ht="15">
      <c r="F2424" s="100"/>
    </row>
    <row r="2425" ht="15">
      <c r="F2425" s="100"/>
    </row>
    <row r="2426" ht="15">
      <c r="F2426" s="100"/>
    </row>
    <row r="2427" ht="15">
      <c r="F2427" s="100"/>
    </row>
    <row r="2428" ht="15">
      <c r="F2428" s="100"/>
    </row>
    <row r="2429" ht="15">
      <c r="F2429" s="100"/>
    </row>
    <row r="2430" ht="15">
      <c r="F2430" s="100"/>
    </row>
    <row r="2431" ht="15">
      <c r="F2431" s="100"/>
    </row>
    <row r="2432" ht="15">
      <c r="F2432" s="100"/>
    </row>
    <row r="2433" ht="15">
      <c r="F2433" s="100"/>
    </row>
    <row r="2434" ht="15">
      <c r="F2434" s="100"/>
    </row>
    <row r="2435" ht="15">
      <c r="F2435" s="100"/>
    </row>
    <row r="2436" ht="15">
      <c r="F2436" s="100"/>
    </row>
    <row r="2437" ht="15">
      <c r="F2437" s="100"/>
    </row>
    <row r="2438" ht="15">
      <c r="F2438" s="100"/>
    </row>
    <row r="2439" ht="15">
      <c r="F2439" s="100"/>
    </row>
    <row r="2440" ht="15">
      <c r="F2440" s="100"/>
    </row>
    <row r="2441" ht="15">
      <c r="F2441" s="100"/>
    </row>
    <row r="2442" ht="15">
      <c r="F2442" s="100"/>
    </row>
    <row r="2443" ht="15">
      <c r="F2443" s="100"/>
    </row>
    <row r="2444" ht="15">
      <c r="F2444" s="100"/>
    </row>
    <row r="2445" ht="15">
      <c r="F2445" s="100"/>
    </row>
    <row r="2446" ht="15">
      <c r="F2446" s="100"/>
    </row>
    <row r="2447" ht="15">
      <c r="F2447" s="100"/>
    </row>
    <row r="2448" ht="15">
      <c r="F2448" s="100"/>
    </row>
    <row r="2449" ht="15">
      <c r="F2449" s="100"/>
    </row>
    <row r="2450" ht="15">
      <c r="F2450" s="100"/>
    </row>
    <row r="2451" ht="15">
      <c r="F2451" s="100"/>
    </row>
    <row r="2452" ht="15">
      <c r="F2452" s="100"/>
    </row>
    <row r="2453" ht="15">
      <c r="F2453" s="100"/>
    </row>
    <row r="2454" ht="15">
      <c r="F2454" s="100"/>
    </row>
    <row r="2455" ht="15">
      <c r="F2455" s="100"/>
    </row>
    <row r="2456" ht="15">
      <c r="F2456" s="100"/>
    </row>
    <row r="2457" ht="15">
      <c r="F2457" s="100"/>
    </row>
    <row r="2458" ht="15">
      <c r="F2458" s="100"/>
    </row>
    <row r="2459" ht="15">
      <c r="F2459" s="100"/>
    </row>
    <row r="2460" ht="15">
      <c r="F2460" s="100"/>
    </row>
    <row r="2461" ht="15">
      <c r="F2461" s="100"/>
    </row>
    <row r="2462" ht="15">
      <c r="F2462" s="100"/>
    </row>
    <row r="2463" ht="15">
      <c r="F2463" s="100"/>
    </row>
    <row r="2464" ht="15">
      <c r="F2464" s="100"/>
    </row>
    <row r="2465" ht="15">
      <c r="F2465" s="100"/>
    </row>
    <row r="2466" ht="15">
      <c r="F2466" s="100"/>
    </row>
    <row r="2467" ht="15">
      <c r="F2467" s="100"/>
    </row>
    <row r="2468" ht="15">
      <c r="F2468" s="100"/>
    </row>
    <row r="2469" ht="15">
      <c r="F2469" s="100"/>
    </row>
    <row r="2470" ht="15">
      <c r="F2470" s="100"/>
    </row>
    <row r="2471" ht="15">
      <c r="F2471" s="100"/>
    </row>
    <row r="2472" ht="15">
      <c r="F2472" s="100"/>
    </row>
    <row r="2473" ht="15">
      <c r="F2473" s="100"/>
    </row>
    <row r="2474" ht="15">
      <c r="F2474" s="100"/>
    </row>
    <row r="2475" ht="15">
      <c r="F2475" s="100"/>
    </row>
    <row r="2476" ht="15">
      <c r="F2476" s="100"/>
    </row>
    <row r="2477" ht="15">
      <c r="F2477" s="100"/>
    </row>
    <row r="2478" ht="15">
      <c r="F2478" s="100"/>
    </row>
    <row r="2479" ht="15">
      <c r="F2479" s="100"/>
    </row>
    <row r="2480" ht="15">
      <c r="F2480" s="100"/>
    </row>
    <row r="2481" ht="15">
      <c r="F2481" s="100"/>
    </row>
    <row r="2482" ht="15">
      <c r="F2482" s="100"/>
    </row>
    <row r="2483" ht="15">
      <c r="F2483" s="100"/>
    </row>
    <row r="2484" ht="15">
      <c r="F2484" s="100"/>
    </row>
    <row r="2485" ht="15">
      <c r="F2485" s="100"/>
    </row>
    <row r="2486" ht="15">
      <c r="F2486" s="100"/>
    </row>
    <row r="2487" ht="15">
      <c r="F2487" s="100"/>
    </row>
    <row r="2488" ht="15">
      <c r="F2488" s="100"/>
    </row>
    <row r="2489" ht="15">
      <c r="F2489" s="100"/>
    </row>
    <row r="2490" ht="15">
      <c r="F2490" s="100"/>
    </row>
    <row r="2491" ht="15">
      <c r="F2491" s="100"/>
    </row>
    <row r="2492" ht="15">
      <c r="F2492" s="100"/>
    </row>
    <row r="2493" ht="15">
      <c r="F2493" s="100"/>
    </row>
    <row r="2494" ht="15">
      <c r="F2494" s="100"/>
    </row>
    <row r="2495" ht="15">
      <c r="F2495" s="100"/>
    </row>
    <row r="2496" ht="15">
      <c r="F2496" s="100"/>
    </row>
    <row r="2497" ht="15">
      <c r="F2497" s="100"/>
    </row>
    <row r="2498" ht="15">
      <c r="F2498" s="100"/>
    </row>
    <row r="2499" ht="15">
      <c r="F2499" s="100"/>
    </row>
    <row r="2500" ht="15">
      <c r="F2500" s="100"/>
    </row>
    <row r="2501" ht="15">
      <c r="F2501" s="100"/>
    </row>
    <row r="2502" ht="15">
      <c r="F2502" s="100"/>
    </row>
    <row r="2503" ht="15">
      <c r="F2503" s="100"/>
    </row>
    <row r="2504" ht="15">
      <c r="F2504" s="100"/>
    </row>
    <row r="2505" ht="15">
      <c r="F2505" s="100"/>
    </row>
    <row r="2506" ht="15">
      <c r="F2506" s="100"/>
    </row>
    <row r="2507" ht="15">
      <c r="F2507" s="100"/>
    </row>
    <row r="2508" ht="15">
      <c r="F2508" s="100"/>
    </row>
    <row r="2509" ht="15">
      <c r="F2509" s="100"/>
    </row>
    <row r="2510" ht="15">
      <c r="F2510" s="100"/>
    </row>
    <row r="2511" ht="15">
      <c r="F2511" s="100"/>
    </row>
    <row r="2512" ht="15">
      <c r="F2512" s="100"/>
    </row>
    <row r="2513" ht="15">
      <c r="F2513" s="100"/>
    </row>
    <row r="2514" ht="15">
      <c r="F2514" s="100"/>
    </row>
    <row r="2515" ht="15">
      <c r="F2515" s="100"/>
    </row>
    <row r="2516" ht="15">
      <c r="F2516" s="100"/>
    </row>
    <row r="2517" ht="15">
      <c r="F2517" s="100"/>
    </row>
    <row r="2518" ht="15">
      <c r="F2518" s="100"/>
    </row>
    <row r="2519" ht="15">
      <c r="F2519" s="100"/>
    </row>
    <row r="2520" ht="15">
      <c r="F2520" s="100"/>
    </row>
    <row r="2521" ht="15">
      <c r="F2521" s="100"/>
    </row>
    <row r="2522" ht="15">
      <c r="F2522" s="100"/>
    </row>
    <row r="2523" ht="15">
      <c r="F2523" s="100"/>
    </row>
    <row r="2524" ht="15">
      <c r="F2524" s="100"/>
    </row>
    <row r="2525" ht="15">
      <c r="F2525" s="100"/>
    </row>
    <row r="2526" ht="15">
      <c r="F2526" s="100"/>
    </row>
    <row r="2527" ht="15">
      <c r="F2527" s="100"/>
    </row>
    <row r="2528" ht="15">
      <c r="F2528" s="100"/>
    </row>
    <row r="2529" ht="15">
      <c r="F2529" s="100"/>
    </row>
    <row r="2530" ht="15">
      <c r="F2530" s="100"/>
    </row>
    <row r="2531" ht="15">
      <c r="F2531" s="100"/>
    </row>
    <row r="2532" ht="15">
      <c r="F2532" s="100"/>
    </row>
    <row r="2533" ht="15">
      <c r="F2533" s="100"/>
    </row>
    <row r="2534" ht="15">
      <c r="F2534" s="100"/>
    </row>
    <row r="2535" ht="15">
      <c r="F2535" s="100"/>
    </row>
    <row r="2536" ht="15">
      <c r="F2536" s="100"/>
    </row>
    <row r="2537" ht="15">
      <c r="F2537" s="100"/>
    </row>
    <row r="2538" ht="15">
      <c r="F2538" s="100"/>
    </row>
    <row r="2539" ht="15">
      <c r="F2539" s="100"/>
    </row>
    <row r="2540" ht="15">
      <c r="F2540" s="100"/>
    </row>
    <row r="2541" ht="15">
      <c r="F2541" s="100"/>
    </row>
    <row r="2542" ht="15">
      <c r="F2542" s="100"/>
    </row>
    <row r="2543" ht="15">
      <c r="F2543" s="100"/>
    </row>
    <row r="2544" ht="15">
      <c r="F2544" s="100"/>
    </row>
    <row r="2545" ht="15">
      <c r="F2545" s="100"/>
    </row>
    <row r="2546" ht="15">
      <c r="F2546" s="100"/>
    </row>
    <row r="2547" ht="15">
      <c r="F2547" s="100"/>
    </row>
    <row r="2548" ht="15">
      <c r="F2548" s="100"/>
    </row>
    <row r="2549" ht="15">
      <c r="F2549" s="100"/>
    </row>
    <row r="2550" ht="15">
      <c r="F2550" s="100"/>
    </row>
    <row r="2551" ht="15">
      <c r="F2551" s="100"/>
    </row>
    <row r="2552" ht="15">
      <c r="F2552" s="100"/>
    </row>
    <row r="2553" ht="15">
      <c r="F2553" s="100"/>
    </row>
    <row r="2554" ht="15">
      <c r="F2554" s="100"/>
    </row>
    <row r="2555" ht="15">
      <c r="F2555" s="100"/>
    </row>
    <row r="2556" ht="15">
      <c r="F2556" s="100"/>
    </row>
    <row r="2557" ht="15">
      <c r="F2557" s="100"/>
    </row>
    <row r="2558" ht="15">
      <c r="F2558" s="100"/>
    </row>
    <row r="2559" ht="15">
      <c r="F2559" s="100"/>
    </row>
    <row r="2560" ht="15">
      <c r="F2560" s="100"/>
    </row>
    <row r="2561" ht="15">
      <c r="F2561" s="100"/>
    </row>
    <row r="2562" ht="15">
      <c r="F2562" s="100"/>
    </row>
    <row r="2563" ht="15">
      <c r="F2563" s="100"/>
    </row>
    <row r="2564" ht="15">
      <c r="F2564" s="100"/>
    </row>
    <row r="2565" ht="15">
      <c r="F2565" s="100"/>
    </row>
    <row r="2566" ht="15">
      <c r="F2566" s="100"/>
    </row>
    <row r="2567" ht="15">
      <c r="F2567" s="100"/>
    </row>
    <row r="2568" ht="15">
      <c r="F2568" s="100"/>
    </row>
    <row r="2569" ht="15">
      <c r="F2569" s="100"/>
    </row>
    <row r="2570" ht="15">
      <c r="F2570" s="100"/>
    </row>
    <row r="2571" ht="15">
      <c r="F2571" s="100"/>
    </row>
    <row r="2572" ht="15">
      <c r="F2572" s="100"/>
    </row>
    <row r="2573" ht="15">
      <c r="F2573" s="100"/>
    </row>
    <row r="2574" ht="15">
      <c r="F2574" s="100"/>
    </row>
    <row r="2575" ht="15">
      <c r="F2575" s="100"/>
    </row>
    <row r="2576" ht="15">
      <c r="F2576" s="100"/>
    </row>
    <row r="2577" ht="15">
      <c r="F2577" s="100"/>
    </row>
    <row r="2578" ht="15">
      <c r="F2578" s="100"/>
    </row>
    <row r="2579" ht="15">
      <c r="F2579" s="100"/>
    </row>
    <row r="2580" ht="15">
      <c r="F2580" s="100"/>
    </row>
    <row r="2581" ht="15">
      <c r="F2581" s="100"/>
    </row>
    <row r="2582" ht="15">
      <c r="F2582" s="100"/>
    </row>
    <row r="2583" ht="15">
      <c r="F2583" s="100"/>
    </row>
    <row r="2584" ht="15">
      <c r="F2584" s="100"/>
    </row>
    <row r="2585" ht="15">
      <c r="F2585" s="100"/>
    </row>
    <row r="2586" ht="15">
      <c r="F2586" s="100"/>
    </row>
    <row r="2587" ht="15">
      <c r="F2587" s="100"/>
    </row>
    <row r="2588" ht="15">
      <c r="F2588" s="100"/>
    </row>
    <row r="2589" ht="15">
      <c r="F2589" s="100"/>
    </row>
    <row r="2590" ht="15">
      <c r="F2590" s="100"/>
    </row>
    <row r="2591" ht="15">
      <c r="F2591" s="100"/>
    </row>
    <row r="2592" ht="15">
      <c r="F2592" s="100"/>
    </row>
    <row r="2593" ht="15">
      <c r="F2593" s="100"/>
    </row>
    <row r="2594" ht="15">
      <c r="F2594" s="100"/>
    </row>
    <row r="2595" ht="15">
      <c r="F2595" s="100"/>
    </row>
    <row r="2596" ht="15">
      <c r="F2596" s="100"/>
    </row>
    <row r="2597" ht="15">
      <c r="F2597" s="100"/>
    </row>
    <row r="2598" ht="15">
      <c r="F2598" s="100"/>
    </row>
    <row r="2599" ht="15">
      <c r="F2599" s="100"/>
    </row>
    <row r="2600" ht="15">
      <c r="F2600" s="100"/>
    </row>
    <row r="2601" ht="15">
      <c r="F2601" s="100"/>
    </row>
    <row r="2602" ht="15">
      <c r="F2602" s="100"/>
    </row>
    <row r="2603" ht="15">
      <c r="F2603" s="100"/>
    </row>
    <row r="2604" ht="15">
      <c r="F2604" s="100"/>
    </row>
    <row r="2605" ht="15">
      <c r="F2605" s="100"/>
    </row>
    <row r="2606" ht="15">
      <c r="F2606" s="100"/>
    </row>
    <row r="2607" ht="15">
      <c r="F2607" s="100"/>
    </row>
    <row r="2608" ht="15">
      <c r="F2608" s="100"/>
    </row>
    <row r="2609" ht="15">
      <c r="F2609" s="100"/>
    </row>
    <row r="2610" ht="15">
      <c r="F2610" s="100"/>
    </row>
    <row r="2611" ht="15">
      <c r="F2611" s="100"/>
    </row>
    <row r="2612" ht="15">
      <c r="F2612" s="100"/>
    </row>
    <row r="2613" ht="15">
      <c r="F2613" s="100"/>
    </row>
    <row r="2614" ht="15">
      <c r="F2614" s="100"/>
    </row>
    <row r="2615" ht="15">
      <c r="F2615" s="100"/>
    </row>
    <row r="2616" ht="15">
      <c r="F2616" s="100"/>
    </row>
    <row r="2617" ht="15">
      <c r="F2617" s="100"/>
    </row>
    <row r="2618" ht="15">
      <c r="F2618" s="100"/>
    </row>
    <row r="2619" ht="15">
      <c r="F2619" s="100"/>
    </row>
    <row r="2620" ht="15">
      <c r="F2620" s="100"/>
    </row>
    <row r="2621" ht="15">
      <c r="F2621" s="100"/>
    </row>
    <row r="2622" ht="15">
      <c r="F2622" s="100"/>
    </row>
    <row r="2623" ht="15">
      <c r="F2623" s="100"/>
    </row>
    <row r="2624" ht="15">
      <c r="F2624" s="100"/>
    </row>
    <row r="2625" ht="15">
      <c r="F2625" s="100"/>
    </row>
    <row r="2626" ht="15">
      <c r="F2626" s="100"/>
    </row>
    <row r="2627" ht="15">
      <c r="F2627" s="100"/>
    </row>
    <row r="2628" ht="15">
      <c r="F2628" s="100"/>
    </row>
    <row r="2629" ht="15">
      <c r="F2629" s="100"/>
    </row>
    <row r="2630" ht="15">
      <c r="F2630" s="100"/>
    </row>
    <row r="2631" ht="15">
      <c r="F2631" s="100"/>
    </row>
    <row r="2632" ht="15">
      <c r="F2632" s="100"/>
    </row>
    <row r="2633" ht="15">
      <c r="F2633" s="100"/>
    </row>
    <row r="2634" ht="15">
      <c r="F2634" s="100"/>
    </row>
    <row r="2635" ht="15">
      <c r="F2635" s="100"/>
    </row>
    <row r="2636" ht="15">
      <c r="F2636" s="100"/>
    </row>
    <row r="2637" ht="15">
      <c r="F2637" s="100"/>
    </row>
    <row r="2638" ht="15">
      <c r="F2638" s="100"/>
    </row>
    <row r="2639" ht="15">
      <c r="F2639" s="100"/>
    </row>
    <row r="2640" ht="15">
      <c r="F2640" s="100"/>
    </row>
    <row r="2641" ht="15">
      <c r="F2641" s="100"/>
    </row>
    <row r="2642" ht="15">
      <c r="F2642" s="100"/>
    </row>
    <row r="2643" ht="15">
      <c r="F2643" s="100"/>
    </row>
    <row r="2644" ht="15">
      <c r="F2644" s="100"/>
    </row>
    <row r="2645" ht="15">
      <c r="F2645" s="100"/>
    </row>
    <row r="2646" ht="15">
      <c r="F2646" s="100"/>
    </row>
    <row r="2647" ht="15">
      <c r="F2647" s="100"/>
    </row>
    <row r="2648" ht="15">
      <c r="F2648" s="100"/>
    </row>
    <row r="2649" ht="15">
      <c r="F2649" s="100"/>
    </row>
    <row r="2650" ht="15">
      <c r="F2650" s="100"/>
    </row>
    <row r="2651" ht="15">
      <c r="F2651" s="100"/>
    </row>
    <row r="2652" ht="15">
      <c r="F2652" s="100"/>
    </row>
    <row r="2653" ht="15">
      <c r="F2653" s="100"/>
    </row>
    <row r="2654" ht="15">
      <c r="F2654" s="100"/>
    </row>
    <row r="2655" ht="15">
      <c r="F2655" s="100"/>
    </row>
    <row r="2656" ht="15">
      <c r="F2656" s="100"/>
    </row>
    <row r="2657" ht="15">
      <c r="F2657" s="100"/>
    </row>
    <row r="2658" ht="15">
      <c r="F2658" s="100"/>
    </row>
    <row r="2659" ht="15">
      <c r="F2659" s="100"/>
    </row>
    <row r="2660" ht="15">
      <c r="F2660" s="100"/>
    </row>
    <row r="2661" ht="15">
      <c r="F2661" s="100"/>
    </row>
    <row r="2662" ht="15">
      <c r="F2662" s="100"/>
    </row>
    <row r="2663" ht="15">
      <c r="F2663" s="100"/>
    </row>
    <row r="2664" ht="15">
      <c r="F2664" s="100"/>
    </row>
    <row r="2665" ht="15">
      <c r="F2665" s="100"/>
    </row>
    <row r="2666" ht="15">
      <c r="F2666" s="100"/>
    </row>
    <row r="2667" ht="15">
      <c r="F2667" s="100"/>
    </row>
    <row r="2668" ht="15">
      <c r="F2668" s="100"/>
    </row>
    <row r="2669" ht="15">
      <c r="F2669" s="100"/>
    </row>
    <row r="2670" ht="15">
      <c r="F2670" s="100"/>
    </row>
    <row r="2671" ht="15">
      <c r="F2671" s="100"/>
    </row>
    <row r="2672" ht="15">
      <c r="F2672" s="100"/>
    </row>
    <row r="2673" ht="15">
      <c r="F2673" s="100"/>
    </row>
    <row r="2674" ht="15">
      <c r="F2674" s="100"/>
    </row>
    <row r="2675" ht="15">
      <c r="F2675" s="100"/>
    </row>
    <row r="2676" ht="15">
      <c r="F2676" s="100"/>
    </row>
    <row r="2677" ht="15">
      <c r="F2677" s="100"/>
    </row>
    <row r="2678" ht="15">
      <c r="F2678" s="100"/>
    </row>
    <row r="2679" ht="15">
      <c r="F2679" s="100"/>
    </row>
    <row r="2680" ht="15">
      <c r="F2680" s="100"/>
    </row>
    <row r="2681" ht="15">
      <c r="F2681" s="100"/>
    </row>
    <row r="2682" ht="15">
      <c r="F2682" s="100"/>
    </row>
    <row r="2683" ht="15">
      <c r="F2683" s="100"/>
    </row>
    <row r="2684" ht="15">
      <c r="F2684" s="100"/>
    </row>
    <row r="2685" ht="15">
      <c r="F2685" s="100"/>
    </row>
    <row r="2686" ht="15">
      <c r="F2686" s="100"/>
    </row>
    <row r="2687" ht="15">
      <c r="F2687" s="100"/>
    </row>
    <row r="2688" ht="15">
      <c r="F2688" s="100"/>
    </row>
    <row r="2689" ht="15">
      <c r="F2689" s="100"/>
    </row>
    <row r="2690" ht="15">
      <c r="F2690" s="100"/>
    </row>
    <row r="2691" ht="15">
      <c r="F2691" s="100"/>
    </row>
    <row r="2692" ht="15">
      <c r="F2692" s="100"/>
    </row>
    <row r="2693" ht="15">
      <c r="F2693" s="100"/>
    </row>
    <row r="2694" ht="15">
      <c r="F2694" s="100"/>
    </row>
    <row r="2695" ht="15">
      <c r="F2695" s="100"/>
    </row>
    <row r="2696" ht="15">
      <c r="F2696" s="100"/>
    </row>
    <row r="2697" ht="15">
      <c r="F2697" s="100"/>
    </row>
    <row r="2698" ht="15">
      <c r="F2698" s="100"/>
    </row>
    <row r="2699" ht="15">
      <c r="F2699" s="100"/>
    </row>
    <row r="2700" ht="15">
      <c r="F2700" s="100"/>
    </row>
    <row r="2701" ht="15">
      <c r="F2701" s="100"/>
    </row>
    <row r="2702" ht="15">
      <c r="F2702" s="100"/>
    </row>
    <row r="2703" ht="15">
      <c r="F2703" s="100"/>
    </row>
    <row r="2704" ht="15">
      <c r="F2704" s="100"/>
    </row>
    <row r="2705" ht="15">
      <c r="F2705" s="100"/>
    </row>
    <row r="2706" ht="15">
      <c r="F2706" s="100"/>
    </row>
    <row r="2707" ht="15">
      <c r="F2707" s="100"/>
    </row>
    <row r="2708" ht="15">
      <c r="F2708" s="100"/>
    </row>
    <row r="2709" ht="15">
      <c r="F2709" s="100"/>
    </row>
    <row r="2710" ht="15">
      <c r="F2710" s="100"/>
    </row>
    <row r="2711" ht="15">
      <c r="F2711" s="100"/>
    </row>
    <row r="2712" ht="15">
      <c r="F2712" s="100"/>
    </row>
    <row r="2713" ht="15">
      <c r="F2713" s="100"/>
    </row>
    <row r="2714" ht="15">
      <c r="F2714" s="100"/>
    </row>
    <row r="2715" ht="15">
      <c r="F2715" s="100"/>
    </row>
    <row r="2716" ht="15">
      <c r="F2716" s="100"/>
    </row>
    <row r="2717" ht="15">
      <c r="F2717" s="100"/>
    </row>
    <row r="2718" ht="15">
      <c r="F2718" s="100"/>
    </row>
    <row r="2719" ht="15">
      <c r="F2719" s="100"/>
    </row>
    <row r="2720" ht="15">
      <c r="F2720" s="100"/>
    </row>
    <row r="2721" ht="15">
      <c r="F2721" s="100"/>
    </row>
    <row r="2722" ht="15">
      <c r="F2722" s="100"/>
    </row>
    <row r="2723" ht="15">
      <c r="F2723" s="100"/>
    </row>
    <row r="2724" ht="15">
      <c r="F2724" s="100"/>
    </row>
    <row r="2725" ht="15">
      <c r="F2725" s="100"/>
    </row>
    <row r="2726" ht="15">
      <c r="F2726" s="100"/>
    </row>
    <row r="2727" ht="15">
      <c r="F2727" s="100"/>
    </row>
    <row r="2728" ht="15">
      <c r="F2728" s="100"/>
    </row>
    <row r="2729" ht="15">
      <c r="F2729" s="100"/>
    </row>
    <row r="2730" ht="15">
      <c r="F2730" s="100"/>
    </row>
    <row r="2731" ht="15">
      <c r="F2731" s="100"/>
    </row>
    <row r="2732" ht="15">
      <c r="F2732" s="100"/>
    </row>
    <row r="2733" ht="15">
      <c r="F2733" s="100"/>
    </row>
    <row r="2734" ht="15">
      <c r="F2734" s="100"/>
    </row>
    <row r="2735" ht="15">
      <c r="F2735" s="100"/>
    </row>
    <row r="2736" ht="15">
      <c r="F2736" s="100"/>
    </row>
    <row r="2737" ht="15">
      <c r="F2737" s="100"/>
    </row>
    <row r="2738" ht="15">
      <c r="F2738" s="100"/>
    </row>
    <row r="2739" ht="15">
      <c r="F2739" s="100"/>
    </row>
    <row r="2740" ht="15">
      <c r="F2740" s="100"/>
    </row>
    <row r="2741" ht="15">
      <c r="F2741" s="100"/>
    </row>
    <row r="2742" ht="15">
      <c r="F2742" s="100"/>
    </row>
    <row r="2743" ht="15">
      <c r="F2743" s="100"/>
    </row>
    <row r="2744" ht="15">
      <c r="F2744" s="100"/>
    </row>
    <row r="2745" ht="15">
      <c r="F2745" s="100"/>
    </row>
    <row r="2746" ht="15">
      <c r="F2746" s="100"/>
    </row>
    <row r="2747" ht="15">
      <c r="F2747" s="100"/>
    </row>
    <row r="2748" ht="15">
      <c r="F2748" s="100"/>
    </row>
    <row r="2749" ht="15">
      <c r="F2749" s="100"/>
    </row>
    <row r="2750" ht="15">
      <c r="F2750" s="100"/>
    </row>
    <row r="2751" ht="15">
      <c r="F2751" s="100"/>
    </row>
    <row r="2752" ht="15">
      <c r="F2752" s="100"/>
    </row>
    <row r="2753" ht="15">
      <c r="F2753" s="100"/>
    </row>
    <row r="2754" ht="15">
      <c r="F2754" s="100"/>
    </row>
    <row r="2755" ht="15">
      <c r="F2755" s="100"/>
    </row>
    <row r="2756" ht="15">
      <c r="F2756" s="100"/>
    </row>
    <row r="2757" ht="15">
      <c r="F2757" s="100"/>
    </row>
    <row r="2758" ht="15">
      <c r="F2758" s="100"/>
    </row>
    <row r="2759" ht="15">
      <c r="F2759" s="100"/>
    </row>
    <row r="2760" ht="15">
      <c r="F2760" s="100"/>
    </row>
    <row r="2761" ht="15">
      <c r="F2761" s="100"/>
    </row>
    <row r="2762" ht="15">
      <c r="F2762" s="100"/>
    </row>
    <row r="2763" ht="15">
      <c r="F2763" s="100"/>
    </row>
    <row r="2764" ht="15">
      <c r="F2764" s="100"/>
    </row>
    <row r="2765" ht="15">
      <c r="F2765" s="100"/>
    </row>
    <row r="2766" ht="15">
      <c r="F2766" s="100"/>
    </row>
    <row r="2767" ht="15">
      <c r="F2767" s="100"/>
    </row>
    <row r="2768" ht="15">
      <c r="F2768" s="100"/>
    </row>
    <row r="2769" ht="15">
      <c r="F2769" s="100"/>
    </row>
    <row r="2770" ht="15">
      <c r="F2770" s="100"/>
    </row>
    <row r="2771" ht="15">
      <c r="F2771" s="100"/>
    </row>
    <row r="2772" ht="15">
      <c r="F2772" s="100"/>
    </row>
    <row r="2773" ht="15">
      <c r="F2773" s="100"/>
    </row>
    <row r="2774" ht="15">
      <c r="F2774" s="100"/>
    </row>
    <row r="2775" ht="15">
      <c r="F2775" s="100"/>
    </row>
    <row r="2776" ht="15">
      <c r="F2776" s="100"/>
    </row>
    <row r="2777" ht="15">
      <c r="F2777" s="100"/>
    </row>
    <row r="2778" ht="15">
      <c r="F2778" s="100"/>
    </row>
    <row r="2779" ht="15">
      <c r="F2779" s="100"/>
    </row>
    <row r="2780" ht="15">
      <c r="F2780" s="100"/>
    </row>
    <row r="2781" ht="15">
      <c r="F2781" s="100"/>
    </row>
    <row r="2782" ht="15">
      <c r="F2782" s="100"/>
    </row>
    <row r="2783" ht="15">
      <c r="F2783" s="100"/>
    </row>
    <row r="2784" ht="15">
      <c r="F2784" s="100"/>
    </row>
    <row r="2785" ht="15">
      <c r="F2785" s="100"/>
    </row>
    <row r="2786" ht="15">
      <c r="F2786" s="100"/>
    </row>
    <row r="2787" ht="15">
      <c r="F2787" s="100"/>
    </row>
    <row r="2788" ht="15">
      <c r="F2788" s="100"/>
    </row>
    <row r="2789" ht="15">
      <c r="F2789" s="100"/>
    </row>
    <row r="2790" ht="15">
      <c r="F2790" s="100"/>
    </row>
    <row r="2791" ht="15">
      <c r="F2791" s="100"/>
    </row>
    <row r="2792" ht="15">
      <c r="F2792" s="100"/>
    </row>
    <row r="2793" ht="15">
      <c r="F2793" s="100"/>
    </row>
    <row r="2794" ht="15">
      <c r="F2794" s="100"/>
    </row>
    <row r="2795" ht="15">
      <c r="F2795" s="100"/>
    </row>
    <row r="2796" ht="15">
      <c r="F2796" s="100"/>
    </row>
    <row r="2797" ht="15">
      <c r="F2797" s="100"/>
    </row>
    <row r="2798" ht="15">
      <c r="F2798" s="100"/>
    </row>
    <row r="2799" ht="15">
      <c r="F2799" s="100"/>
    </row>
    <row r="2800" ht="15">
      <c r="F2800" s="100"/>
    </row>
    <row r="2801" ht="15">
      <c r="F2801" s="100"/>
    </row>
    <row r="2802" ht="15">
      <c r="F2802" s="100"/>
    </row>
    <row r="2803" ht="15">
      <c r="F2803" s="100"/>
    </row>
    <row r="2804" ht="15">
      <c r="F2804" s="100"/>
    </row>
    <row r="2805" ht="15">
      <c r="F2805" s="100"/>
    </row>
    <row r="2806" ht="15">
      <c r="F2806" s="100"/>
    </row>
    <row r="2807" ht="15">
      <c r="F2807" s="100"/>
    </row>
    <row r="2808" ht="15">
      <c r="F2808" s="100"/>
    </row>
    <row r="2809" ht="15">
      <c r="F2809" s="100"/>
    </row>
    <row r="2810" ht="15">
      <c r="F2810" s="100"/>
    </row>
    <row r="2811" ht="15">
      <c r="F2811" s="100"/>
    </row>
    <row r="2812" ht="15">
      <c r="F2812" s="100"/>
    </row>
    <row r="2813" ht="15">
      <c r="F2813" s="100"/>
    </row>
    <row r="2814" ht="15">
      <c r="F2814" s="100"/>
    </row>
    <row r="2815" ht="15">
      <c r="F2815" s="100"/>
    </row>
    <row r="2816" ht="15">
      <c r="F2816" s="100"/>
    </row>
    <row r="2817" ht="15">
      <c r="F2817" s="100"/>
    </row>
    <row r="2818" ht="15">
      <c r="F2818" s="100"/>
    </row>
    <row r="2819" ht="15">
      <c r="F2819" s="100"/>
    </row>
    <row r="2820" ht="15">
      <c r="F2820" s="100"/>
    </row>
    <row r="2821" ht="15">
      <c r="F2821" s="100"/>
    </row>
    <row r="2822" ht="15">
      <c r="F2822" s="100"/>
    </row>
    <row r="2823" ht="15">
      <c r="F2823" s="100"/>
    </row>
    <row r="2824" ht="15">
      <c r="F2824" s="100"/>
    </row>
    <row r="2825" ht="15">
      <c r="F2825" s="100"/>
    </row>
    <row r="2826" ht="15">
      <c r="F2826" s="100"/>
    </row>
    <row r="2827" ht="15">
      <c r="F2827" s="100"/>
    </row>
    <row r="2828" ht="15">
      <c r="F2828" s="100"/>
    </row>
    <row r="2829" ht="15">
      <c r="F2829" s="100"/>
    </row>
    <row r="2830" ht="15">
      <c r="F2830" s="100"/>
    </row>
    <row r="2831" ht="15">
      <c r="F2831" s="100"/>
    </row>
    <row r="2832" ht="15">
      <c r="F2832" s="100"/>
    </row>
    <row r="2833" ht="15">
      <c r="F2833" s="100"/>
    </row>
    <row r="2834" ht="15">
      <c r="F2834" s="100"/>
    </row>
    <row r="2835" ht="15">
      <c r="F2835" s="100"/>
    </row>
    <row r="2836" ht="15">
      <c r="F2836" s="100"/>
    </row>
    <row r="2837" ht="15">
      <c r="F2837" s="100"/>
    </row>
    <row r="2838" ht="15">
      <c r="F2838" s="100"/>
    </row>
    <row r="2839" ht="15">
      <c r="F2839" s="100"/>
    </row>
    <row r="2840" ht="15">
      <c r="F2840" s="100"/>
    </row>
    <row r="2841" ht="15">
      <c r="F2841" s="100"/>
    </row>
    <row r="2842" ht="15">
      <c r="F2842" s="100"/>
    </row>
    <row r="2843" ht="15">
      <c r="F2843" s="100"/>
    </row>
    <row r="2844" ht="15">
      <c r="F2844" s="100"/>
    </row>
    <row r="2845" ht="15">
      <c r="F2845" s="100"/>
    </row>
    <row r="2846" ht="15">
      <c r="F2846" s="100"/>
    </row>
    <row r="2847" ht="15">
      <c r="F2847" s="100"/>
    </row>
    <row r="2848" ht="15">
      <c r="F2848" s="100"/>
    </row>
    <row r="2849" ht="15">
      <c r="F2849" s="100"/>
    </row>
    <row r="2850" ht="15">
      <c r="F2850" s="100"/>
    </row>
    <row r="2851" ht="15">
      <c r="F2851" s="100"/>
    </row>
    <row r="2852" ht="15">
      <c r="F2852" s="100"/>
    </row>
    <row r="2853" ht="15">
      <c r="F2853" s="100"/>
    </row>
    <row r="2854" ht="15">
      <c r="F2854" s="100"/>
    </row>
    <row r="2855" ht="15">
      <c r="F2855" s="100"/>
    </row>
    <row r="2856" ht="15">
      <c r="F2856" s="100"/>
    </row>
    <row r="2857" ht="15">
      <c r="F2857" s="100"/>
    </row>
    <row r="2858" ht="15">
      <c r="F2858" s="100"/>
    </row>
    <row r="2859" ht="15">
      <c r="F2859" s="100"/>
    </row>
    <row r="2860" ht="15">
      <c r="F2860" s="100"/>
    </row>
    <row r="2861" ht="15">
      <c r="F2861" s="100"/>
    </row>
    <row r="2862" ht="15">
      <c r="F2862" s="100"/>
    </row>
    <row r="2863" ht="15">
      <c r="F2863" s="100"/>
    </row>
    <row r="2864" ht="15">
      <c r="F2864" s="100"/>
    </row>
    <row r="2865" ht="15">
      <c r="F2865" s="100"/>
    </row>
    <row r="2866" ht="15">
      <c r="F2866" s="100"/>
    </row>
    <row r="2867" ht="15">
      <c r="F2867" s="100"/>
    </row>
    <row r="2868" ht="15">
      <c r="F2868" s="100"/>
    </row>
    <row r="2869" ht="15">
      <c r="F2869" s="100"/>
    </row>
    <row r="2870" ht="15">
      <c r="F2870" s="100"/>
    </row>
    <row r="2871" ht="15">
      <c r="F2871" s="100"/>
    </row>
    <row r="2872" ht="15">
      <c r="F2872" s="100"/>
    </row>
    <row r="2873" ht="15">
      <c r="F2873" s="100"/>
    </row>
    <row r="2874" ht="15">
      <c r="F2874" s="100"/>
    </row>
    <row r="2875" ht="15">
      <c r="F2875" s="100"/>
    </row>
    <row r="2876" ht="15">
      <c r="F2876" s="100"/>
    </row>
    <row r="2877" ht="15">
      <c r="F2877" s="100"/>
    </row>
    <row r="2878" ht="15">
      <c r="F2878" s="100"/>
    </row>
    <row r="2879" ht="15">
      <c r="F2879" s="100"/>
    </row>
    <row r="2880" ht="15">
      <c r="F2880" s="100"/>
    </row>
    <row r="2881" ht="15">
      <c r="F2881" s="100"/>
    </row>
    <row r="2882" ht="15">
      <c r="F2882" s="100"/>
    </row>
    <row r="2883" ht="15">
      <c r="F2883" s="100"/>
    </row>
    <row r="2884" ht="15">
      <c r="F2884" s="100"/>
    </row>
    <row r="2885" ht="15">
      <c r="F2885" s="100"/>
    </row>
    <row r="2886" ht="15">
      <c r="F2886" s="100"/>
    </row>
    <row r="2887" ht="15">
      <c r="F2887" s="100"/>
    </row>
    <row r="2888" ht="15">
      <c r="F2888" s="100"/>
    </row>
    <row r="2889" ht="15">
      <c r="F2889" s="100"/>
    </row>
    <row r="2890" ht="15">
      <c r="F2890" s="100"/>
    </row>
    <row r="2891" ht="15">
      <c r="F2891" s="100"/>
    </row>
    <row r="2892" ht="15">
      <c r="F2892" s="100"/>
    </row>
    <row r="2893" ht="15">
      <c r="F2893" s="100"/>
    </row>
    <row r="2894" ht="15">
      <c r="F2894" s="100"/>
    </row>
    <row r="2895" ht="15">
      <c r="F2895" s="100"/>
    </row>
    <row r="2896" ht="15">
      <c r="F2896" s="100"/>
    </row>
    <row r="2897" ht="15">
      <c r="F2897" s="100"/>
    </row>
    <row r="2898" ht="15">
      <c r="F2898" s="100"/>
    </row>
    <row r="2899" ht="15">
      <c r="F2899" s="100"/>
    </row>
    <row r="2900" ht="15">
      <c r="F2900" s="100"/>
    </row>
    <row r="2901" ht="15">
      <c r="F2901" s="100"/>
    </row>
    <row r="2902" ht="15">
      <c r="F2902" s="100"/>
    </row>
    <row r="2903" ht="15">
      <c r="F2903" s="100"/>
    </row>
    <row r="2904" ht="15">
      <c r="F2904" s="100"/>
    </row>
    <row r="2905" ht="15">
      <c r="F2905" s="100"/>
    </row>
    <row r="2906" ht="15">
      <c r="F2906" s="100"/>
    </row>
    <row r="2907" ht="15">
      <c r="F2907" s="100"/>
    </row>
    <row r="2908" ht="15">
      <c r="F2908" s="100"/>
    </row>
    <row r="2909" ht="15">
      <c r="F2909" s="100"/>
    </row>
    <row r="2910" ht="15">
      <c r="F2910" s="100"/>
    </row>
    <row r="2911" ht="15">
      <c r="F2911" s="100"/>
    </row>
    <row r="2912" ht="15">
      <c r="F2912" s="100"/>
    </row>
    <row r="2913" ht="15">
      <c r="F2913" s="100"/>
    </row>
    <row r="2914" ht="15">
      <c r="F2914" s="100"/>
    </row>
    <row r="2915" ht="15">
      <c r="F2915" s="100"/>
    </row>
    <row r="2916" ht="15">
      <c r="F2916" s="100"/>
    </row>
    <row r="2917" ht="15">
      <c r="F2917" s="100"/>
    </row>
    <row r="2918" ht="15">
      <c r="F2918" s="100"/>
    </row>
    <row r="2919" ht="15">
      <c r="F2919" s="100"/>
    </row>
    <row r="2920" ht="15">
      <c r="F2920" s="100"/>
    </row>
    <row r="2921" ht="15">
      <c r="F2921" s="100"/>
    </row>
    <row r="2922" ht="15">
      <c r="F2922" s="100"/>
    </row>
    <row r="2923" ht="15">
      <c r="F2923" s="100"/>
    </row>
    <row r="2924" ht="15">
      <c r="F2924" s="100"/>
    </row>
    <row r="2925" ht="15">
      <c r="F2925" s="100"/>
    </row>
    <row r="2926" ht="15">
      <c r="F2926" s="100"/>
    </row>
    <row r="2927" ht="15">
      <c r="F2927" s="100"/>
    </row>
    <row r="2928" ht="15">
      <c r="F2928" s="100"/>
    </row>
    <row r="2929" ht="15">
      <c r="F2929" s="100"/>
    </row>
    <row r="2930" ht="15">
      <c r="F2930" s="100"/>
    </row>
    <row r="2931" ht="15">
      <c r="F2931" s="100"/>
    </row>
    <row r="2932" ht="15">
      <c r="F2932" s="100"/>
    </row>
    <row r="2933" ht="15">
      <c r="F2933" s="100"/>
    </row>
    <row r="2934" ht="15">
      <c r="F2934" s="100"/>
    </row>
    <row r="2935" ht="15">
      <c r="F2935" s="100"/>
    </row>
    <row r="2936" ht="15">
      <c r="F2936" s="100"/>
    </row>
    <row r="2937" ht="15">
      <c r="F2937" s="100"/>
    </row>
    <row r="2938" ht="15">
      <c r="F2938" s="100"/>
    </row>
    <row r="2939" ht="15">
      <c r="F2939" s="100"/>
    </row>
    <row r="2940" ht="15">
      <c r="F2940" s="100"/>
    </row>
    <row r="2941" ht="15">
      <c r="F2941" s="100"/>
    </row>
    <row r="2942" ht="15">
      <c r="F2942" s="100"/>
    </row>
    <row r="2943" ht="15">
      <c r="F2943" s="100"/>
    </row>
    <row r="2944" ht="15">
      <c r="F2944" s="100"/>
    </row>
    <row r="2945" ht="15">
      <c r="F2945" s="100"/>
    </row>
    <row r="2946" ht="15">
      <c r="F2946" s="100"/>
    </row>
    <row r="2947" ht="15">
      <c r="F2947" s="100"/>
    </row>
    <row r="2948" ht="15">
      <c r="F2948" s="100"/>
    </row>
    <row r="2949" ht="15">
      <c r="F2949" s="100"/>
    </row>
    <row r="2950" ht="15">
      <c r="F2950" s="100"/>
    </row>
    <row r="2951" ht="15">
      <c r="F2951" s="100"/>
    </row>
    <row r="2952" ht="15">
      <c r="F2952" s="100"/>
    </row>
    <row r="2953" ht="15">
      <c r="F2953" s="100"/>
    </row>
    <row r="2954" ht="15">
      <c r="F2954" s="100"/>
    </row>
    <row r="2955" ht="15">
      <c r="F2955" s="100"/>
    </row>
    <row r="2956" ht="15">
      <c r="F2956" s="100"/>
    </row>
    <row r="2957" ht="15">
      <c r="F2957" s="100"/>
    </row>
    <row r="2958" ht="15">
      <c r="F2958" s="100"/>
    </row>
    <row r="2959" ht="15">
      <c r="F2959" s="100"/>
    </row>
    <row r="2960" ht="15">
      <c r="F2960" s="100"/>
    </row>
    <row r="2961" ht="15">
      <c r="F2961" s="100"/>
    </row>
    <row r="2962" ht="15">
      <c r="F2962" s="100"/>
    </row>
    <row r="2963" ht="15">
      <c r="F2963" s="100"/>
    </row>
    <row r="2964" ht="15">
      <c r="F2964" s="100"/>
    </row>
    <row r="2965" ht="15">
      <c r="F2965" s="100"/>
    </row>
    <row r="2966" ht="15">
      <c r="F2966" s="100"/>
    </row>
    <row r="2967" ht="15">
      <c r="F2967" s="100"/>
    </row>
    <row r="2968" ht="15">
      <c r="F2968" s="100"/>
    </row>
    <row r="2969" ht="15">
      <c r="F2969" s="100"/>
    </row>
    <row r="2970" ht="15">
      <c r="F2970" s="100"/>
    </row>
    <row r="2971" ht="15">
      <c r="F2971" s="100"/>
    </row>
    <row r="2972" ht="15">
      <c r="F2972" s="100"/>
    </row>
    <row r="2973" ht="15">
      <c r="F2973" s="100"/>
    </row>
    <row r="2974" ht="15">
      <c r="F2974" s="100"/>
    </row>
    <row r="2975" ht="15">
      <c r="F2975" s="100"/>
    </row>
    <row r="2976" ht="15">
      <c r="F2976" s="100"/>
    </row>
    <row r="2977" ht="15">
      <c r="F2977" s="100"/>
    </row>
    <row r="2978" ht="15">
      <c r="F2978" s="100"/>
    </row>
    <row r="2979" ht="15">
      <c r="F2979" s="100"/>
    </row>
    <row r="2980" ht="15">
      <c r="F2980" s="100"/>
    </row>
    <row r="2981" ht="15">
      <c r="F2981" s="100"/>
    </row>
    <row r="2982" ht="15">
      <c r="F2982" s="100"/>
    </row>
    <row r="2983" ht="15">
      <c r="F2983" s="100"/>
    </row>
    <row r="2984" ht="15">
      <c r="F2984" s="100"/>
    </row>
    <row r="2985" ht="15">
      <c r="F2985" s="100"/>
    </row>
    <row r="2986" ht="15">
      <c r="F2986" s="100"/>
    </row>
    <row r="2987" ht="15">
      <c r="F2987" s="100"/>
    </row>
    <row r="2988" ht="15">
      <c r="F2988" s="100"/>
    </row>
    <row r="2989" ht="15">
      <c r="F2989" s="100"/>
    </row>
    <row r="2990" ht="15">
      <c r="F2990" s="100"/>
    </row>
    <row r="2991" ht="15">
      <c r="F2991" s="100"/>
    </row>
    <row r="2992" ht="15">
      <c r="F2992" s="100"/>
    </row>
    <row r="2993" ht="15">
      <c r="F2993" s="100"/>
    </row>
    <row r="2994" ht="15">
      <c r="F2994" s="100"/>
    </row>
    <row r="2995" ht="15">
      <c r="F2995" s="100"/>
    </row>
    <row r="2996" ht="15">
      <c r="F2996" s="100"/>
    </row>
    <row r="2997" ht="15">
      <c r="F2997" s="100"/>
    </row>
    <row r="2998" ht="15">
      <c r="F2998" s="100"/>
    </row>
    <row r="2999" ht="15">
      <c r="F2999" s="100"/>
    </row>
    <row r="3000" ht="15">
      <c r="F3000" s="100"/>
    </row>
    <row r="3001" ht="15">
      <c r="F3001" s="100"/>
    </row>
    <row r="3002" ht="15">
      <c r="F3002" s="100"/>
    </row>
    <row r="3003" ht="15">
      <c r="F3003" s="100"/>
    </row>
    <row r="3004" ht="15">
      <c r="F3004" s="100"/>
    </row>
    <row r="3005" ht="15">
      <c r="F3005" s="100"/>
    </row>
    <row r="3006" ht="15">
      <c r="F3006" s="100"/>
    </row>
    <row r="3007" ht="15">
      <c r="F3007" s="100"/>
    </row>
    <row r="3008" ht="15">
      <c r="F3008" s="100"/>
    </row>
    <row r="3009" ht="15">
      <c r="F3009" s="100"/>
    </row>
    <row r="3010" ht="15">
      <c r="F3010" s="100"/>
    </row>
    <row r="3011" ht="15">
      <c r="F3011" s="100"/>
    </row>
    <row r="3012" ht="15">
      <c r="F3012" s="100"/>
    </row>
    <row r="3013" ht="15">
      <c r="F3013" s="100"/>
    </row>
    <row r="3014" ht="15">
      <c r="F3014" s="100"/>
    </row>
    <row r="3015" ht="15">
      <c r="F3015" s="100"/>
    </row>
    <row r="3016" ht="15">
      <c r="F3016" s="100"/>
    </row>
    <row r="3017" ht="15">
      <c r="F3017" s="100"/>
    </row>
    <row r="3018" ht="15">
      <c r="F3018" s="100"/>
    </row>
    <row r="3019" ht="15">
      <c r="F3019" s="100"/>
    </row>
    <row r="3020" ht="15">
      <c r="F3020" s="100"/>
    </row>
    <row r="3021" ht="15">
      <c r="F3021" s="100"/>
    </row>
    <row r="3022" ht="15">
      <c r="F3022" s="100"/>
    </row>
    <row r="3023" ht="15">
      <c r="F3023" s="100"/>
    </row>
    <row r="3024" ht="15">
      <c r="F3024" s="100"/>
    </row>
    <row r="3025" ht="15">
      <c r="F3025" s="100"/>
    </row>
    <row r="3026" ht="15">
      <c r="F3026" s="100"/>
    </row>
    <row r="3027" ht="15">
      <c r="F3027" s="100"/>
    </row>
    <row r="3028" ht="15">
      <c r="F3028" s="100"/>
    </row>
    <row r="3029" ht="15">
      <c r="F3029" s="100"/>
    </row>
    <row r="3030" ht="15">
      <c r="F3030" s="100"/>
    </row>
    <row r="3031" ht="15">
      <c r="F3031" s="100"/>
    </row>
    <row r="3032" ht="15">
      <c r="F3032" s="100"/>
    </row>
    <row r="3033" ht="15">
      <c r="F3033" s="100"/>
    </row>
    <row r="3034" ht="15">
      <c r="F3034" s="100"/>
    </row>
    <row r="3035" ht="15">
      <c r="F3035" s="100"/>
    </row>
    <row r="3036" ht="15">
      <c r="F3036" s="100"/>
    </row>
    <row r="3037" ht="15">
      <c r="F3037" s="100"/>
    </row>
    <row r="3038" ht="15">
      <c r="F3038" s="100"/>
    </row>
    <row r="3039" ht="15">
      <c r="F3039" s="100"/>
    </row>
    <row r="3040" ht="15">
      <c r="F3040" s="100"/>
    </row>
    <row r="3041" ht="15">
      <c r="F3041" s="100"/>
    </row>
    <row r="3042" ht="15">
      <c r="F3042" s="100"/>
    </row>
    <row r="3043" ht="15">
      <c r="F3043" s="100"/>
    </row>
    <row r="3044" ht="15">
      <c r="F3044" s="100"/>
    </row>
    <row r="3045" ht="15">
      <c r="F3045" s="100"/>
    </row>
    <row r="3046" ht="15">
      <c r="F3046" s="100"/>
    </row>
    <row r="3047" ht="15">
      <c r="F3047" s="100"/>
    </row>
    <row r="3048" ht="15">
      <c r="F3048" s="100"/>
    </row>
    <row r="3049" ht="15">
      <c r="F3049" s="100"/>
    </row>
    <row r="3050" ht="15">
      <c r="F3050" s="100"/>
    </row>
    <row r="3051" ht="15">
      <c r="F3051" s="100"/>
    </row>
    <row r="3052" ht="15">
      <c r="F3052" s="100"/>
    </row>
    <row r="3053" ht="15">
      <c r="F3053" s="100"/>
    </row>
    <row r="3054" ht="15">
      <c r="F3054" s="100"/>
    </row>
    <row r="3055" ht="15">
      <c r="F3055" s="100"/>
    </row>
    <row r="3056" ht="15">
      <c r="F3056" s="100"/>
    </row>
    <row r="3057" ht="15">
      <c r="F3057" s="100"/>
    </row>
    <row r="3058" ht="15">
      <c r="F3058" s="100"/>
    </row>
    <row r="3059" ht="15">
      <c r="F3059" s="100"/>
    </row>
    <row r="3060" ht="15">
      <c r="F3060" s="100"/>
    </row>
    <row r="3061" ht="15">
      <c r="F3061" s="100"/>
    </row>
    <row r="3062" ht="15">
      <c r="F3062" s="100"/>
    </row>
    <row r="3063" ht="15">
      <c r="F3063" s="100"/>
    </row>
    <row r="3064" ht="15">
      <c r="F3064" s="100"/>
    </row>
    <row r="3065" ht="15">
      <c r="F3065" s="100"/>
    </row>
    <row r="3066" ht="15">
      <c r="F3066" s="100"/>
    </row>
    <row r="3067" ht="15">
      <c r="F3067" s="100"/>
    </row>
    <row r="3068" ht="15">
      <c r="F3068" s="100"/>
    </row>
    <row r="3069" ht="15">
      <c r="F3069" s="100"/>
    </row>
    <row r="3070" ht="15">
      <c r="F3070" s="100"/>
    </row>
    <row r="3071" ht="15">
      <c r="F3071" s="100"/>
    </row>
    <row r="3072" ht="15">
      <c r="F3072" s="100"/>
    </row>
    <row r="3073" ht="15">
      <c r="F3073" s="100"/>
    </row>
    <row r="3074" ht="15">
      <c r="F3074" s="100"/>
    </row>
    <row r="3075" ht="15">
      <c r="F3075" s="100"/>
    </row>
    <row r="3076" ht="15">
      <c r="F3076" s="100"/>
    </row>
    <row r="3077" ht="15">
      <c r="F3077" s="100"/>
    </row>
    <row r="3078" ht="15">
      <c r="F3078" s="100"/>
    </row>
    <row r="3079" ht="15">
      <c r="F3079" s="100"/>
    </row>
    <row r="3080" ht="15">
      <c r="F3080" s="100"/>
    </row>
    <row r="3081" ht="15">
      <c r="F3081" s="100"/>
    </row>
    <row r="3082" ht="15">
      <c r="F3082" s="100"/>
    </row>
    <row r="3083" ht="15">
      <c r="F3083" s="100"/>
    </row>
    <row r="3084" ht="15">
      <c r="F3084" s="100"/>
    </row>
    <row r="3085" ht="15">
      <c r="F3085" s="100"/>
    </row>
    <row r="3086" ht="15">
      <c r="F3086" s="100"/>
    </row>
    <row r="3087" ht="15">
      <c r="F3087" s="100"/>
    </row>
    <row r="3088" ht="15">
      <c r="F3088" s="100"/>
    </row>
    <row r="3089" ht="15">
      <c r="F3089" s="100"/>
    </row>
    <row r="3090" ht="15">
      <c r="F3090" s="100"/>
    </row>
    <row r="3091" ht="15">
      <c r="F3091" s="100"/>
    </row>
    <row r="3092" ht="15">
      <c r="F3092" s="100"/>
    </row>
    <row r="3093" ht="15">
      <c r="F3093" s="100"/>
    </row>
    <row r="3094" ht="15">
      <c r="F3094" s="100"/>
    </row>
    <row r="3095" ht="15">
      <c r="F3095" s="100"/>
    </row>
    <row r="3096" ht="15">
      <c r="F3096" s="100"/>
    </row>
    <row r="3097" ht="15">
      <c r="F3097" s="100"/>
    </row>
    <row r="3098" ht="15">
      <c r="F3098" s="100"/>
    </row>
    <row r="3099" ht="15">
      <c r="F3099" s="100"/>
    </row>
    <row r="3100" ht="15">
      <c r="F3100" s="100"/>
    </row>
    <row r="3101" ht="15">
      <c r="F3101" s="100"/>
    </row>
    <row r="3102" ht="15">
      <c r="F3102" s="100"/>
    </row>
    <row r="3103" ht="15">
      <c r="F3103" s="100"/>
    </row>
    <row r="3104" ht="15">
      <c r="F3104" s="100"/>
    </row>
    <row r="3105" ht="15">
      <c r="F3105" s="100"/>
    </row>
    <row r="3106" ht="15">
      <c r="F3106" s="100"/>
    </row>
    <row r="3107" ht="15">
      <c r="F3107" s="100"/>
    </row>
    <row r="3108" ht="15">
      <c r="F3108" s="100"/>
    </row>
    <row r="3109" ht="15">
      <c r="F3109" s="100"/>
    </row>
    <row r="3110" ht="15">
      <c r="F3110" s="100"/>
    </row>
    <row r="3111" ht="15">
      <c r="F3111" s="100"/>
    </row>
    <row r="3112" ht="15">
      <c r="F3112" s="100"/>
    </row>
    <row r="3113" ht="15">
      <c r="F3113" s="100"/>
    </row>
    <row r="3114" ht="15">
      <c r="F3114" s="100"/>
    </row>
    <row r="3115" ht="15">
      <c r="F3115" s="100"/>
    </row>
    <row r="3116" ht="15">
      <c r="F3116" s="100"/>
    </row>
    <row r="3117" ht="15">
      <c r="F3117" s="100"/>
    </row>
    <row r="3118" ht="15">
      <c r="F3118" s="100"/>
    </row>
    <row r="3119" ht="15">
      <c r="F3119" s="100"/>
    </row>
    <row r="3120" ht="15">
      <c r="F3120" s="100"/>
    </row>
    <row r="3121" ht="15">
      <c r="F3121" s="100"/>
    </row>
    <row r="3122" ht="15">
      <c r="F3122" s="100"/>
    </row>
    <row r="3123" ht="15">
      <c r="F3123" s="100"/>
    </row>
    <row r="3124" ht="15">
      <c r="F3124" s="100"/>
    </row>
    <row r="3125" ht="15">
      <c r="F3125" s="100"/>
    </row>
    <row r="3126" ht="15">
      <c r="F3126" s="100"/>
    </row>
    <row r="3127" ht="15">
      <c r="F3127" s="100"/>
    </row>
    <row r="3128" ht="15">
      <c r="F3128" s="100"/>
    </row>
    <row r="3129" ht="15">
      <c r="F3129" s="100"/>
    </row>
    <row r="3130" ht="15">
      <c r="F3130" s="100"/>
    </row>
    <row r="3131" ht="15">
      <c r="F3131" s="100"/>
    </row>
    <row r="3132" ht="15">
      <c r="F3132" s="100"/>
    </row>
    <row r="3133" ht="15">
      <c r="F3133" s="100"/>
    </row>
    <row r="3134" ht="15">
      <c r="F3134" s="100"/>
    </row>
    <row r="3135" ht="15">
      <c r="F3135" s="100"/>
    </row>
    <row r="3136" ht="15">
      <c r="F3136" s="100"/>
    </row>
    <row r="3137" ht="15">
      <c r="F3137" s="100"/>
    </row>
    <row r="3138" ht="15">
      <c r="F3138" s="100"/>
    </row>
    <row r="3139" ht="15">
      <c r="F3139" s="100"/>
    </row>
    <row r="3140" ht="15">
      <c r="F3140" s="100"/>
    </row>
    <row r="3141" ht="15">
      <c r="F3141" s="100"/>
    </row>
    <row r="3142" ht="15">
      <c r="F3142" s="100"/>
    </row>
    <row r="3143" ht="15">
      <c r="F3143" s="100"/>
    </row>
    <row r="3144" ht="15">
      <c r="F3144" s="100"/>
    </row>
    <row r="3145" ht="15">
      <c r="F3145" s="100"/>
    </row>
    <row r="3146" ht="15">
      <c r="F3146" s="100"/>
    </row>
    <row r="3147" ht="15">
      <c r="F3147" s="100"/>
    </row>
    <row r="3148" ht="15">
      <c r="F3148" s="100"/>
    </row>
    <row r="3149" ht="15">
      <c r="F3149" s="100"/>
    </row>
    <row r="3150" ht="15">
      <c r="F3150" s="100"/>
    </row>
    <row r="3151" ht="15">
      <c r="F3151" s="100"/>
    </row>
    <row r="3152" ht="15">
      <c r="F3152" s="100"/>
    </row>
    <row r="3153" ht="15">
      <c r="F3153" s="100"/>
    </row>
    <row r="3154" ht="15">
      <c r="F3154" s="100"/>
    </row>
    <row r="3155" ht="15">
      <c r="F3155" s="100"/>
    </row>
    <row r="3156" ht="15">
      <c r="F3156" s="100"/>
    </row>
    <row r="3157" ht="15">
      <c r="F3157" s="100"/>
    </row>
    <row r="3158" ht="15">
      <c r="F3158" s="100"/>
    </row>
    <row r="3159" ht="15">
      <c r="F3159" s="100"/>
    </row>
    <row r="3160" ht="15">
      <c r="F3160" s="100"/>
    </row>
    <row r="3161" ht="15">
      <c r="F3161" s="100"/>
    </row>
    <row r="3162" ht="15">
      <c r="F3162" s="100"/>
    </row>
    <row r="3163" ht="15">
      <c r="F3163" s="100"/>
    </row>
    <row r="3164" ht="15">
      <c r="F3164" s="100"/>
    </row>
    <row r="3165" ht="15">
      <c r="F3165" s="100"/>
    </row>
    <row r="3166" ht="15">
      <c r="F3166" s="100"/>
    </row>
    <row r="3167" ht="15">
      <c r="F3167" s="100"/>
    </row>
    <row r="3168" ht="15">
      <c r="F3168" s="100"/>
    </row>
    <row r="3169" ht="15">
      <c r="F3169" s="100"/>
    </row>
    <row r="3170" ht="15">
      <c r="F3170" s="100"/>
    </row>
    <row r="3171" ht="15">
      <c r="F3171" s="100"/>
    </row>
    <row r="3172" ht="15">
      <c r="F3172" s="100"/>
    </row>
    <row r="3173" ht="15">
      <c r="F3173" s="100"/>
    </row>
    <row r="3174" ht="15">
      <c r="F3174" s="100"/>
    </row>
    <row r="3175" ht="15">
      <c r="F3175" s="100"/>
    </row>
    <row r="3176" ht="15">
      <c r="F3176" s="100"/>
    </row>
    <row r="3177" ht="15">
      <c r="F3177" s="100"/>
    </row>
    <row r="3178" ht="15">
      <c r="F3178" s="100"/>
    </row>
    <row r="3179" ht="15">
      <c r="F3179" s="100"/>
    </row>
    <row r="3180" ht="15">
      <c r="F3180" s="100"/>
    </row>
    <row r="3181" ht="15">
      <c r="F3181" s="100"/>
    </row>
    <row r="3182" ht="15">
      <c r="F3182" s="100"/>
    </row>
    <row r="3183" ht="15">
      <c r="F3183" s="100"/>
    </row>
    <row r="3184" ht="15">
      <c r="F3184" s="100"/>
    </row>
    <row r="3185" ht="15">
      <c r="F3185" s="100"/>
    </row>
    <row r="3186" ht="15">
      <c r="F3186" s="100"/>
    </row>
    <row r="3187" ht="15">
      <c r="F3187" s="100"/>
    </row>
    <row r="3188" ht="15">
      <c r="F3188" s="100"/>
    </row>
    <row r="3189" ht="15">
      <c r="F3189" s="100"/>
    </row>
    <row r="3190" ht="15">
      <c r="F3190" s="100"/>
    </row>
    <row r="3191" ht="15">
      <c r="F3191" s="100"/>
    </row>
    <row r="3192" ht="15">
      <c r="F3192" s="100"/>
    </row>
    <row r="3193" ht="15">
      <c r="F3193" s="100"/>
    </row>
    <row r="3194" ht="15">
      <c r="F3194" s="100"/>
    </row>
    <row r="3195" ht="15">
      <c r="F3195" s="100"/>
    </row>
    <row r="3196" ht="15">
      <c r="F3196" s="100"/>
    </row>
    <row r="3197" ht="15">
      <c r="F3197" s="100"/>
    </row>
    <row r="3198" ht="15">
      <c r="F3198" s="100"/>
    </row>
    <row r="3199" ht="15">
      <c r="F3199" s="100"/>
    </row>
    <row r="3200" ht="15">
      <c r="F3200" s="100"/>
    </row>
    <row r="3201" ht="15">
      <c r="F3201" s="100"/>
    </row>
    <row r="3202" ht="15">
      <c r="F3202" s="100"/>
    </row>
    <row r="3203" ht="15">
      <c r="F3203" s="100"/>
    </row>
    <row r="3204" ht="15">
      <c r="F3204" s="100"/>
    </row>
    <row r="3205" ht="15">
      <c r="F3205" s="100"/>
    </row>
    <row r="3206" ht="15">
      <c r="F3206" s="100"/>
    </row>
    <row r="3207" ht="15">
      <c r="F3207" s="100"/>
    </row>
    <row r="3208" ht="15">
      <c r="F3208" s="100"/>
    </row>
    <row r="3209" ht="15">
      <c r="F3209" s="100"/>
    </row>
    <row r="3210" ht="15">
      <c r="F3210" s="100"/>
    </row>
    <row r="3211" ht="15">
      <c r="F3211" s="100"/>
    </row>
    <row r="3212" ht="15">
      <c r="F3212" s="100"/>
    </row>
    <row r="3213" ht="15">
      <c r="F3213" s="100"/>
    </row>
    <row r="3214" ht="15">
      <c r="F3214" s="100"/>
    </row>
    <row r="3215" ht="15">
      <c r="F3215" s="100"/>
    </row>
    <row r="3216" ht="15">
      <c r="F3216" s="100"/>
    </row>
    <row r="3217" ht="15">
      <c r="F3217" s="100"/>
    </row>
    <row r="3218" ht="15">
      <c r="F3218" s="100"/>
    </row>
    <row r="3219" ht="15">
      <c r="F3219" s="100"/>
    </row>
    <row r="3220" ht="15">
      <c r="F3220" s="100"/>
    </row>
    <row r="3221" ht="15">
      <c r="F3221" s="100"/>
    </row>
    <row r="3222" ht="15">
      <c r="F3222" s="100"/>
    </row>
    <row r="3223" ht="15">
      <c r="F3223" s="100"/>
    </row>
    <row r="3224" ht="15">
      <c r="F3224" s="100"/>
    </row>
    <row r="3225" ht="15">
      <c r="F3225" s="100"/>
    </row>
    <row r="3226" ht="15">
      <c r="F3226" s="100"/>
    </row>
    <row r="3227" ht="15">
      <c r="F3227" s="100"/>
    </row>
    <row r="3228" ht="15">
      <c r="F3228" s="100"/>
    </row>
    <row r="3229" ht="15">
      <c r="F3229" s="100"/>
    </row>
    <row r="3230" ht="15">
      <c r="F3230" s="100"/>
    </row>
    <row r="3231" ht="15">
      <c r="F3231" s="100"/>
    </row>
    <row r="3232" ht="15">
      <c r="F3232" s="100"/>
    </row>
    <row r="3233" ht="15">
      <c r="F3233" s="100"/>
    </row>
    <row r="3234" ht="15">
      <c r="F3234" s="100"/>
    </row>
    <row r="3235" ht="15">
      <c r="F3235" s="100"/>
    </row>
    <row r="3236" ht="15">
      <c r="F3236" s="100"/>
    </row>
    <row r="3237" ht="15">
      <c r="F3237" s="100"/>
    </row>
    <row r="3238" ht="15">
      <c r="F3238" s="100"/>
    </row>
    <row r="3239" ht="15">
      <c r="F3239" s="100"/>
    </row>
    <row r="3240" ht="15">
      <c r="F3240" s="100"/>
    </row>
    <row r="3241" ht="15">
      <c r="F3241" s="100"/>
    </row>
    <row r="3242" ht="15">
      <c r="F3242" s="100"/>
    </row>
    <row r="3243" ht="15">
      <c r="F3243" s="100"/>
    </row>
    <row r="3244" ht="15">
      <c r="F3244" s="100"/>
    </row>
    <row r="3245" ht="15">
      <c r="F3245" s="100"/>
    </row>
    <row r="3246" ht="15">
      <c r="F3246" s="100"/>
    </row>
    <row r="3247" ht="15">
      <c r="F3247" s="100"/>
    </row>
    <row r="3248" ht="15">
      <c r="F3248" s="100"/>
    </row>
    <row r="3249" ht="15">
      <c r="F3249" s="100"/>
    </row>
    <row r="3250" ht="15">
      <c r="F3250" s="100"/>
    </row>
    <row r="3251" ht="15">
      <c r="F3251" s="100"/>
    </row>
    <row r="3252" ht="15">
      <c r="F3252" s="100"/>
    </row>
    <row r="3253" ht="15">
      <c r="F3253" s="100"/>
    </row>
    <row r="3254" ht="15">
      <c r="F3254" s="100"/>
    </row>
    <row r="3255" ht="15">
      <c r="F3255" s="100"/>
    </row>
    <row r="3256" ht="15">
      <c r="F3256" s="100"/>
    </row>
    <row r="3257" ht="15">
      <c r="F3257" s="100"/>
    </row>
    <row r="3258" ht="15">
      <c r="F3258" s="100"/>
    </row>
    <row r="3259" ht="15">
      <c r="F3259" s="100"/>
    </row>
    <row r="3260" ht="15">
      <c r="F3260" s="100"/>
    </row>
    <row r="3261" ht="15">
      <c r="F3261" s="100"/>
    </row>
    <row r="3262" ht="15">
      <c r="F3262" s="100"/>
    </row>
    <row r="3263" ht="15">
      <c r="F3263" s="100"/>
    </row>
    <row r="3264" ht="15">
      <c r="F3264" s="100"/>
    </row>
    <row r="3265" ht="15">
      <c r="F3265" s="100"/>
    </row>
    <row r="3266" ht="15">
      <c r="F3266" s="100"/>
    </row>
    <row r="3267" ht="15">
      <c r="F3267" s="100"/>
    </row>
    <row r="3268" ht="15">
      <c r="F3268" s="100"/>
    </row>
    <row r="3269" ht="15">
      <c r="F3269" s="100"/>
    </row>
    <row r="3270" ht="15">
      <c r="F3270" s="100"/>
    </row>
    <row r="3271" ht="15">
      <c r="F3271" s="100"/>
    </row>
    <row r="3272" ht="15">
      <c r="F3272" s="100"/>
    </row>
    <row r="3273" ht="15">
      <c r="F3273" s="100"/>
    </row>
    <row r="3274" ht="15">
      <c r="F3274" s="100"/>
    </row>
    <row r="3275" ht="15">
      <c r="F3275" s="100"/>
    </row>
    <row r="3276" ht="15">
      <c r="F3276" s="100"/>
    </row>
    <row r="3277" ht="15">
      <c r="F3277" s="100"/>
    </row>
    <row r="3278" ht="15">
      <c r="F3278" s="100"/>
    </row>
    <row r="3279" ht="15">
      <c r="F3279" s="100"/>
    </row>
    <row r="3280" ht="15">
      <c r="F3280" s="100"/>
    </row>
    <row r="3281" ht="15">
      <c r="F3281" s="100"/>
    </row>
    <row r="3282" ht="15">
      <c r="F3282" s="100"/>
    </row>
    <row r="3283" ht="15">
      <c r="F3283" s="100"/>
    </row>
    <row r="3284" ht="15">
      <c r="F3284" s="100"/>
    </row>
    <row r="3285" ht="15">
      <c r="F3285" s="100"/>
    </row>
    <row r="3286" ht="15">
      <c r="F3286" s="100"/>
    </row>
    <row r="3287" ht="15">
      <c r="F3287" s="100"/>
    </row>
    <row r="3288" ht="15">
      <c r="F3288" s="100"/>
    </row>
    <row r="3289" ht="15">
      <c r="F3289" s="100"/>
    </row>
    <row r="3290" ht="15">
      <c r="F3290" s="100"/>
    </row>
    <row r="3291" ht="15">
      <c r="F3291" s="100"/>
    </row>
    <row r="3292" ht="15">
      <c r="F3292" s="100"/>
    </row>
    <row r="3293" ht="15">
      <c r="F3293" s="100"/>
    </row>
    <row r="3294" ht="15">
      <c r="F3294" s="100"/>
    </row>
    <row r="3295" ht="15">
      <c r="F3295" s="100"/>
    </row>
    <row r="3296" ht="15">
      <c r="F3296" s="100"/>
    </row>
    <row r="3297" ht="15">
      <c r="F3297" s="100"/>
    </row>
    <row r="3298" ht="15">
      <c r="F3298" s="100"/>
    </row>
    <row r="3299" ht="15">
      <c r="F3299" s="100"/>
    </row>
    <row r="3300" ht="15">
      <c r="F3300" s="100"/>
    </row>
    <row r="3301" ht="15">
      <c r="F3301" s="100"/>
    </row>
    <row r="3302" ht="15">
      <c r="F3302" s="100"/>
    </row>
    <row r="3303" ht="15">
      <c r="F3303" s="100"/>
    </row>
    <row r="3304" ht="15">
      <c r="F3304" s="100"/>
    </row>
    <row r="3305" ht="15">
      <c r="F3305" s="100"/>
    </row>
    <row r="3306" ht="15">
      <c r="F3306" s="100"/>
    </row>
    <row r="3307" ht="15">
      <c r="F3307" s="100"/>
    </row>
    <row r="3308" ht="15">
      <c r="F3308" s="100"/>
    </row>
    <row r="3309" ht="15">
      <c r="F3309" s="100"/>
    </row>
    <row r="3310" ht="15">
      <c r="F3310" s="100"/>
    </row>
    <row r="3311" ht="15">
      <c r="F3311" s="100"/>
    </row>
    <row r="3312" ht="15">
      <c r="F3312" s="100"/>
    </row>
    <row r="3313" ht="15">
      <c r="F3313" s="100"/>
    </row>
    <row r="3314" ht="15">
      <c r="F3314" s="100"/>
    </row>
    <row r="3315" ht="15">
      <c r="F3315" s="100"/>
    </row>
    <row r="3316" ht="15">
      <c r="F3316" s="100"/>
    </row>
    <row r="3317" ht="15">
      <c r="F3317" s="100"/>
    </row>
    <row r="3318" ht="15">
      <c r="F3318" s="100"/>
    </row>
    <row r="3319" ht="15">
      <c r="F3319" s="100"/>
    </row>
    <row r="3320" ht="15">
      <c r="F3320" s="100"/>
    </row>
    <row r="3321" ht="15">
      <c r="F3321" s="100"/>
    </row>
    <row r="3322" ht="15">
      <c r="F3322" s="100"/>
    </row>
    <row r="3323" ht="15">
      <c r="F3323" s="100"/>
    </row>
    <row r="3324" ht="15">
      <c r="F3324" s="100"/>
    </row>
    <row r="3325" ht="15">
      <c r="F3325" s="100"/>
    </row>
    <row r="3326" ht="15">
      <c r="F3326" s="100"/>
    </row>
    <row r="3327" ht="15">
      <c r="F3327" s="100"/>
    </row>
    <row r="3328" ht="15">
      <c r="F3328" s="100"/>
    </row>
    <row r="3329" ht="15">
      <c r="F3329" s="100"/>
    </row>
    <row r="3330" ht="15">
      <c r="F3330" s="100"/>
    </row>
    <row r="3331" ht="15">
      <c r="F3331" s="100"/>
    </row>
    <row r="3332" ht="15">
      <c r="F3332" s="100"/>
    </row>
    <row r="3333" ht="15">
      <c r="F3333" s="100"/>
    </row>
    <row r="3334" ht="15">
      <c r="F3334" s="100"/>
    </row>
    <row r="3335" ht="15">
      <c r="F3335" s="100"/>
    </row>
    <row r="3336" ht="15">
      <c r="F3336" s="100"/>
    </row>
    <row r="3337" ht="15">
      <c r="F3337" s="100"/>
    </row>
    <row r="3338" ht="15">
      <c r="F3338" s="100"/>
    </row>
    <row r="3339" ht="15">
      <c r="F3339" s="100"/>
    </row>
    <row r="3340" ht="15">
      <c r="F3340" s="100"/>
    </row>
    <row r="3341" ht="15">
      <c r="F3341" s="100"/>
    </row>
    <row r="3342" ht="15">
      <c r="F3342" s="100"/>
    </row>
    <row r="3343" ht="15">
      <c r="F3343" s="100"/>
    </row>
    <row r="3344" ht="15">
      <c r="F3344" s="100"/>
    </row>
    <row r="3345" ht="15">
      <c r="F3345" s="100"/>
    </row>
    <row r="3346" ht="15">
      <c r="F3346" s="100"/>
    </row>
  </sheetData>
  <mergeCells count="52">
    <mergeCell ref="B129:C129"/>
    <mergeCell ref="J43:J44"/>
    <mergeCell ref="K43:K44"/>
    <mergeCell ref="L43:L44"/>
    <mergeCell ref="I43:I44"/>
    <mergeCell ref="M43:M44"/>
    <mergeCell ref="L40:L41"/>
    <mergeCell ref="M40:M41"/>
    <mergeCell ref="A43:A44"/>
    <mergeCell ref="C43:C44"/>
    <mergeCell ref="D43:D44"/>
    <mergeCell ref="E43:E44"/>
    <mergeCell ref="F43:F44"/>
    <mergeCell ref="G43:G44"/>
    <mergeCell ref="H43:H44"/>
    <mergeCell ref="M33:M34"/>
    <mergeCell ref="B40:B41"/>
    <mergeCell ref="C40:C41"/>
    <mergeCell ref="D40:D41"/>
    <mergeCell ref="E40:E41"/>
    <mergeCell ref="G40:G41"/>
    <mergeCell ref="H40:H41"/>
    <mergeCell ref="I40:I41"/>
    <mergeCell ref="J40:J41"/>
    <mergeCell ref="K40:K41"/>
    <mergeCell ref="I33:I34"/>
    <mergeCell ref="J33:J34"/>
    <mergeCell ref="K33:K34"/>
    <mergeCell ref="L33:L34"/>
    <mergeCell ref="E33:E34"/>
    <mergeCell ref="F33:F34"/>
    <mergeCell ref="G33:G34"/>
    <mergeCell ref="H33:H34"/>
    <mergeCell ref="A33:A34"/>
    <mergeCell ref="B33:B34"/>
    <mergeCell ref="C33:C34"/>
    <mergeCell ref="D33:D34"/>
    <mergeCell ref="M5:M7"/>
    <mergeCell ref="C6:C7"/>
    <mergeCell ref="D6:E6"/>
    <mergeCell ref="F6:F7"/>
    <mergeCell ref="G6:G7"/>
    <mergeCell ref="H6:I6"/>
    <mergeCell ref="J6:J7"/>
    <mergeCell ref="K6:L6"/>
    <mergeCell ref="I1:K1"/>
    <mergeCell ref="B2:I2"/>
    <mergeCell ref="A5:A7"/>
    <mergeCell ref="B5:B7"/>
    <mergeCell ref="C5:E5"/>
    <mergeCell ref="F5:L5"/>
    <mergeCell ref="I3:K3"/>
  </mergeCells>
  <printOptions/>
  <pageMargins left="0.75" right="0.75" top="1" bottom="1" header="0.5" footer="0.5"/>
  <pageSetup fitToHeight="2" fitToWidth="1" horizontalDpi="600" verticalDpi="600" orientation="landscape" paperSize="9" scale="43" r:id="rId1"/>
</worksheet>
</file>

<file path=xl/worksheets/sheet7.xml><?xml version="1.0" encoding="utf-8"?>
<worksheet xmlns="http://schemas.openxmlformats.org/spreadsheetml/2006/main" xmlns:r="http://schemas.openxmlformats.org/officeDocument/2006/relationships">
  <sheetPr>
    <pageSetUpPr fitToPage="1"/>
  </sheetPr>
  <dimension ref="A1:H52"/>
  <sheetViews>
    <sheetView zoomScale="50" zoomScaleNormal="50" workbookViewId="0" topLeftCell="A7">
      <selection activeCell="D48" sqref="D48"/>
    </sheetView>
  </sheetViews>
  <sheetFormatPr defaultColWidth="9.140625" defaultRowHeight="12.75"/>
  <cols>
    <col min="1" max="1" width="9.140625" style="56" customWidth="1"/>
    <col min="2" max="2" width="21.140625" style="56" customWidth="1"/>
    <col min="3" max="3" width="44.421875" style="56" customWidth="1"/>
    <col min="4" max="4" width="20.421875" style="56" customWidth="1"/>
    <col min="5" max="5" width="19.00390625" style="56" customWidth="1"/>
    <col min="6" max="6" width="20.00390625" style="56" customWidth="1"/>
    <col min="7" max="7" width="19.57421875" style="56" customWidth="1"/>
    <col min="8" max="16384" width="9.140625" style="56" customWidth="1"/>
  </cols>
  <sheetData>
    <row r="1" ht="15.75">
      <c r="E1" s="116"/>
    </row>
    <row r="2" spans="5:8" ht="53.25" customHeight="1">
      <c r="E2" s="117"/>
      <c r="F2" s="555" t="s">
        <v>84</v>
      </c>
      <c r="G2" s="556"/>
      <c r="H2" s="556"/>
    </row>
    <row r="3" spans="5:7" ht="13.5" customHeight="1">
      <c r="E3" s="118"/>
      <c r="G3" s="118"/>
    </row>
    <row r="4" spans="5:7" ht="11.25" customHeight="1">
      <c r="E4" s="118"/>
      <c r="G4" s="118"/>
    </row>
    <row r="5" spans="5:6" ht="12.75" customHeight="1">
      <c r="E5" s="119"/>
      <c r="F5" s="118"/>
    </row>
    <row r="6" spans="3:6" ht="45.75" customHeight="1">
      <c r="C6" s="158"/>
      <c r="D6" s="159" t="s">
        <v>235</v>
      </c>
      <c r="E6" s="158"/>
      <c r="F6" s="158"/>
    </row>
    <row r="7" spans="3:6" ht="99.75" customHeight="1">
      <c r="C7" s="621" t="s">
        <v>236</v>
      </c>
      <c r="D7" s="621"/>
      <c r="E7" s="621"/>
      <c r="F7" s="621"/>
    </row>
    <row r="8" spans="3:6" ht="12" customHeight="1">
      <c r="C8" s="120"/>
      <c r="D8" s="121"/>
      <c r="E8" s="120"/>
      <c r="F8" s="120"/>
    </row>
    <row r="9" spans="3:8" ht="33.75" customHeight="1">
      <c r="C9" s="120"/>
      <c r="D9" s="121"/>
      <c r="E9" s="120"/>
      <c r="F9" s="620" t="s">
        <v>62</v>
      </c>
      <c r="G9" s="620"/>
      <c r="H9" s="124"/>
    </row>
    <row r="10" spans="3:6" ht="12.75" customHeight="1">
      <c r="C10" s="120"/>
      <c r="D10" s="121"/>
      <c r="E10" s="120"/>
      <c r="F10" s="120"/>
    </row>
    <row r="11" spans="3:6" ht="12" customHeight="1">
      <c r="C11" s="120"/>
      <c r="D11" s="120"/>
      <c r="E11" s="120"/>
      <c r="F11" s="120"/>
    </row>
    <row r="12" ht="13.5" thickBot="1">
      <c r="G12" s="122" t="s">
        <v>65</v>
      </c>
    </row>
    <row r="13" spans="1:7" ht="193.5" customHeight="1" thickBot="1">
      <c r="A13" s="94"/>
      <c r="B13" s="142" t="s">
        <v>66</v>
      </c>
      <c r="C13" s="143" t="s">
        <v>67</v>
      </c>
      <c r="D13" s="144" t="s">
        <v>68</v>
      </c>
      <c r="E13" s="144" t="s">
        <v>69</v>
      </c>
      <c r="F13" s="144" t="s">
        <v>70</v>
      </c>
      <c r="G13" s="143" t="s">
        <v>360</v>
      </c>
    </row>
    <row r="14" spans="1:7" ht="35.25" customHeight="1" hidden="1" thickBot="1">
      <c r="A14" s="94"/>
      <c r="B14" s="145">
        <v>1000000</v>
      </c>
      <c r="C14" s="146" t="s">
        <v>71</v>
      </c>
      <c r="D14" s="147">
        <f>+D15+D25+D27+D28</f>
        <v>0</v>
      </c>
      <c r="E14" s="148">
        <f>+E15+E26+E27+E28</f>
        <v>0</v>
      </c>
      <c r="F14" s="148">
        <f>+F15+F26+F27+F28</f>
        <v>0</v>
      </c>
      <c r="G14" s="148">
        <f>+D14+E14</f>
        <v>0</v>
      </c>
    </row>
    <row r="15" spans="1:7" ht="27" customHeight="1" hidden="1" thickBot="1">
      <c r="A15" s="94"/>
      <c r="B15" s="149">
        <v>11010000</v>
      </c>
      <c r="C15" s="150" t="s">
        <v>72</v>
      </c>
      <c r="D15" s="147">
        <f>+D16+D17+D18+D19+D22+D23+D20+D21+D24</f>
        <v>0</v>
      </c>
      <c r="E15" s="148"/>
      <c r="F15" s="148"/>
      <c r="G15" s="148">
        <f aca="true" t="shared" si="0" ref="G15:G36">+D15+E15</f>
        <v>0</v>
      </c>
    </row>
    <row r="16" spans="1:7" ht="76.5" customHeight="1" hidden="1" thickBot="1">
      <c r="A16" s="94"/>
      <c r="B16" s="149">
        <v>11010100</v>
      </c>
      <c r="C16" s="150" t="s">
        <v>75</v>
      </c>
      <c r="D16" s="147"/>
      <c r="E16" s="148"/>
      <c r="F16" s="148"/>
      <c r="G16" s="148">
        <f t="shared" si="0"/>
        <v>0</v>
      </c>
    </row>
    <row r="17" spans="1:7" ht="103.5" customHeight="1" hidden="1" thickBot="1">
      <c r="A17" s="94"/>
      <c r="B17" s="149">
        <v>11010200</v>
      </c>
      <c r="C17" s="150" t="s">
        <v>76</v>
      </c>
      <c r="D17" s="147"/>
      <c r="E17" s="148"/>
      <c r="F17" s="148"/>
      <c r="G17" s="148">
        <f t="shared" si="0"/>
        <v>0</v>
      </c>
    </row>
    <row r="18" spans="1:7" ht="74.25" customHeight="1" hidden="1" thickBot="1">
      <c r="A18" s="94"/>
      <c r="B18" s="149">
        <v>11010400</v>
      </c>
      <c r="C18" s="150" t="s">
        <v>77</v>
      </c>
      <c r="D18" s="147"/>
      <c r="E18" s="148"/>
      <c r="F18" s="148"/>
      <c r="G18" s="148">
        <f t="shared" si="0"/>
        <v>0</v>
      </c>
    </row>
    <row r="19" spans="1:7" ht="69" customHeight="1" hidden="1" thickBot="1">
      <c r="A19" s="94"/>
      <c r="B19" s="149">
        <v>11010500</v>
      </c>
      <c r="C19" s="150" t="s">
        <v>78</v>
      </c>
      <c r="D19" s="147"/>
      <c r="E19" s="148"/>
      <c r="F19" s="148"/>
      <c r="G19" s="148">
        <f t="shared" si="0"/>
        <v>0</v>
      </c>
    </row>
    <row r="20" spans="1:7" ht="42" customHeight="1" hidden="1">
      <c r="A20" s="94"/>
      <c r="B20" s="149"/>
      <c r="C20" s="150"/>
      <c r="D20" s="147"/>
      <c r="E20" s="148"/>
      <c r="F20" s="148"/>
      <c r="G20" s="148"/>
    </row>
    <row r="21" spans="1:7" ht="92.25" customHeight="1" hidden="1">
      <c r="A21" s="94"/>
      <c r="B21" s="149"/>
      <c r="C21" s="150"/>
      <c r="D21" s="147"/>
      <c r="E21" s="148"/>
      <c r="F21" s="148"/>
      <c r="G21" s="148"/>
    </row>
    <row r="22" spans="1:7" ht="69.75" customHeight="1" hidden="1">
      <c r="A22" s="94"/>
      <c r="B22" s="149"/>
      <c r="C22" s="150"/>
      <c r="D22" s="147"/>
      <c r="E22" s="148"/>
      <c r="F22" s="148"/>
      <c r="G22" s="148"/>
    </row>
    <row r="23" spans="1:7" ht="81" customHeight="1" hidden="1">
      <c r="A23" s="94"/>
      <c r="B23" s="149"/>
      <c r="C23" s="150"/>
      <c r="D23" s="147"/>
      <c r="E23" s="148"/>
      <c r="F23" s="148"/>
      <c r="G23" s="148"/>
    </row>
    <row r="24" spans="1:7" ht="48.75" customHeight="1" hidden="1">
      <c r="A24" s="94"/>
      <c r="B24" s="149"/>
      <c r="C24" s="150"/>
      <c r="D24" s="147"/>
      <c r="E24" s="148"/>
      <c r="F24" s="148"/>
      <c r="G24" s="148"/>
    </row>
    <row r="25" spans="1:7" ht="36.75" customHeight="1" hidden="1" thickBot="1">
      <c r="A25" s="94"/>
      <c r="B25" s="149">
        <v>11020000</v>
      </c>
      <c r="C25" s="150" t="s">
        <v>79</v>
      </c>
      <c r="D25" s="147">
        <f>+D26</f>
        <v>0</v>
      </c>
      <c r="E25" s="148"/>
      <c r="F25" s="148"/>
      <c r="G25" s="148">
        <f t="shared" si="0"/>
        <v>0</v>
      </c>
    </row>
    <row r="26" spans="1:7" ht="50.25" customHeight="1" hidden="1" thickBot="1">
      <c r="A26" s="94"/>
      <c r="B26" s="149">
        <v>11020200</v>
      </c>
      <c r="C26" s="150" t="s">
        <v>80</v>
      </c>
      <c r="D26" s="147"/>
      <c r="E26" s="148"/>
      <c r="F26" s="148"/>
      <c r="G26" s="148">
        <f t="shared" si="0"/>
        <v>0</v>
      </c>
    </row>
    <row r="27" spans="1:7" ht="42.75" customHeight="1" hidden="1">
      <c r="A27" s="94"/>
      <c r="B27" s="151"/>
      <c r="C27" s="150"/>
      <c r="D27" s="147"/>
      <c r="E27" s="148"/>
      <c r="F27" s="148"/>
      <c r="G27" s="148"/>
    </row>
    <row r="28" spans="1:7" ht="69.75" customHeight="1" hidden="1">
      <c r="A28" s="94"/>
      <c r="B28" s="149"/>
      <c r="C28" s="150"/>
      <c r="D28" s="147"/>
      <c r="E28" s="148"/>
      <c r="F28" s="148"/>
      <c r="G28" s="148">
        <f t="shared" si="0"/>
        <v>0</v>
      </c>
    </row>
    <row r="29" spans="1:7" ht="24" customHeight="1" hidden="1" thickBot="1">
      <c r="A29" s="94"/>
      <c r="B29" s="145">
        <v>2000000</v>
      </c>
      <c r="C29" s="146" t="s">
        <v>81</v>
      </c>
      <c r="D29" s="147">
        <f>+D30+D32</f>
        <v>0</v>
      </c>
      <c r="E29" s="147">
        <f>+E30+E32</f>
        <v>0</v>
      </c>
      <c r="F29" s="147">
        <f>+F30+F32</f>
        <v>0</v>
      </c>
      <c r="G29" s="148">
        <f t="shared" si="0"/>
        <v>0</v>
      </c>
    </row>
    <row r="30" spans="1:7" ht="51.75" customHeight="1" hidden="1" thickBot="1">
      <c r="A30" s="94"/>
      <c r="B30" s="149">
        <v>22000000</v>
      </c>
      <c r="C30" s="150" t="s">
        <v>82</v>
      </c>
      <c r="D30" s="147">
        <f>+D31</f>
        <v>0</v>
      </c>
      <c r="E30" s="147"/>
      <c r="F30" s="148"/>
      <c r="G30" s="148"/>
    </row>
    <row r="31" spans="1:7" ht="52.5" customHeight="1" hidden="1" thickBot="1">
      <c r="A31" s="94"/>
      <c r="B31" s="149">
        <v>22010300</v>
      </c>
      <c r="C31" s="150" t="s">
        <v>83</v>
      </c>
      <c r="D31" s="147"/>
      <c r="E31" s="147"/>
      <c r="F31" s="148"/>
      <c r="G31" s="148"/>
    </row>
    <row r="32" spans="1:7" ht="25.5" customHeight="1" hidden="1" thickBot="1">
      <c r="A32" s="94"/>
      <c r="B32" s="149">
        <v>25000000</v>
      </c>
      <c r="C32" s="150" t="s">
        <v>219</v>
      </c>
      <c r="D32" s="147"/>
      <c r="E32" s="147">
        <f>+E33+E34+E35</f>
        <v>0</v>
      </c>
      <c r="F32" s="148"/>
      <c r="G32" s="148">
        <f t="shared" si="0"/>
        <v>0</v>
      </c>
    </row>
    <row r="33" spans="1:8" ht="54.75" customHeight="1" hidden="1" thickBot="1">
      <c r="A33" s="94"/>
      <c r="B33" s="149">
        <v>25010100</v>
      </c>
      <c r="C33" s="149" t="s">
        <v>220</v>
      </c>
      <c r="D33" s="147"/>
      <c r="E33" s="147"/>
      <c r="F33" s="148"/>
      <c r="G33" s="148">
        <f t="shared" si="0"/>
        <v>0</v>
      </c>
      <c r="H33" s="123"/>
    </row>
    <row r="34" spans="1:8" ht="25.5" customHeight="1" hidden="1" thickBot="1">
      <c r="A34" s="94"/>
      <c r="B34" s="149">
        <v>25010300</v>
      </c>
      <c r="C34" s="152" t="s">
        <v>221</v>
      </c>
      <c r="D34" s="147"/>
      <c r="E34" s="147"/>
      <c r="F34" s="148"/>
      <c r="G34" s="148">
        <f t="shared" si="0"/>
        <v>0</v>
      </c>
      <c r="H34" s="123"/>
    </row>
    <row r="35" spans="1:7" ht="52.5" customHeight="1" hidden="1" thickBot="1">
      <c r="A35" s="94"/>
      <c r="B35" s="149">
        <v>25010400</v>
      </c>
      <c r="C35" s="149" t="s">
        <v>222</v>
      </c>
      <c r="D35" s="147"/>
      <c r="E35" s="147"/>
      <c r="F35" s="148"/>
      <c r="G35" s="148">
        <f t="shared" si="0"/>
        <v>0</v>
      </c>
    </row>
    <row r="36" spans="1:8" ht="21" hidden="1" thickBot="1">
      <c r="A36" s="94"/>
      <c r="B36" s="148"/>
      <c r="C36" s="153" t="s">
        <v>360</v>
      </c>
      <c r="D36" s="147">
        <f>+D29+D14</f>
        <v>0</v>
      </c>
      <c r="E36" s="147">
        <f>+E29+E14</f>
        <v>0</v>
      </c>
      <c r="F36" s="148">
        <f>+F29+F14</f>
        <v>0</v>
      </c>
      <c r="G36" s="148">
        <f t="shared" si="0"/>
        <v>0</v>
      </c>
      <c r="H36" s="93"/>
    </row>
    <row r="37" spans="1:7" ht="30.75" customHeight="1" hidden="1" thickBot="1">
      <c r="A37" s="94"/>
      <c r="B37" s="149">
        <v>41020100</v>
      </c>
      <c r="C37" s="154" t="s">
        <v>223</v>
      </c>
      <c r="D37" s="147"/>
      <c r="E37" s="147"/>
      <c r="F37" s="148"/>
      <c r="G37" s="148">
        <f>+D37+E37</f>
        <v>0</v>
      </c>
    </row>
    <row r="38" spans="1:7" ht="27" customHeight="1" hidden="1" thickBot="1">
      <c r="A38" s="94"/>
      <c r="B38" s="149">
        <v>41020900</v>
      </c>
      <c r="C38" s="154" t="s">
        <v>224</v>
      </c>
      <c r="D38" s="147"/>
      <c r="E38" s="147"/>
      <c r="F38" s="148"/>
      <c r="G38" s="148"/>
    </row>
    <row r="39" spans="1:7" ht="105.75" customHeight="1" hidden="1" thickBot="1">
      <c r="A39" s="94"/>
      <c r="B39" s="149">
        <v>41010600</v>
      </c>
      <c r="C39" s="154" t="s">
        <v>225</v>
      </c>
      <c r="D39" s="147"/>
      <c r="E39" s="148"/>
      <c r="F39" s="148"/>
      <c r="G39" s="148">
        <f>+D39+E39</f>
        <v>0</v>
      </c>
    </row>
    <row r="40" spans="1:7" ht="58.5" customHeight="1" hidden="1" thickBot="1">
      <c r="A40" s="94"/>
      <c r="B40" s="149">
        <v>41030000</v>
      </c>
      <c r="C40" s="150" t="s">
        <v>226</v>
      </c>
      <c r="D40" s="147">
        <f>SUM(D41:D46)</f>
        <v>0</v>
      </c>
      <c r="E40" s="147">
        <f>SUM(E41:E46)</f>
        <v>0</v>
      </c>
      <c r="F40" s="147">
        <f>SUM(F41:F46)</f>
        <v>0</v>
      </c>
      <c r="G40" s="147">
        <f>SUM(G41:G46)</f>
        <v>0</v>
      </c>
    </row>
    <row r="41" spans="1:7" ht="88.5" customHeight="1" hidden="1" thickBot="1">
      <c r="A41" s="94"/>
      <c r="B41" s="149">
        <v>41030600</v>
      </c>
      <c r="C41" s="150" t="s">
        <v>227</v>
      </c>
      <c r="D41" s="147"/>
      <c r="E41" s="148"/>
      <c r="F41" s="148"/>
      <c r="G41" s="148">
        <f aca="true" t="shared" si="1" ref="G41:G49">+D41+E41</f>
        <v>0</v>
      </c>
    </row>
    <row r="42" spans="1:7" ht="137.25" customHeight="1" hidden="1" thickBot="1">
      <c r="A42" s="94"/>
      <c r="B42" s="149">
        <v>41030800</v>
      </c>
      <c r="C42" s="155" t="s">
        <v>228</v>
      </c>
      <c r="D42" s="147"/>
      <c r="E42" s="148"/>
      <c r="F42" s="148"/>
      <c r="G42" s="148">
        <f t="shared" si="1"/>
        <v>0</v>
      </c>
    </row>
    <row r="43" spans="1:7" ht="409.5" hidden="1" thickBot="1">
      <c r="A43" s="94"/>
      <c r="B43" s="149">
        <v>41030900</v>
      </c>
      <c r="C43" s="155" t="s">
        <v>229</v>
      </c>
      <c r="D43" s="147"/>
      <c r="E43" s="148"/>
      <c r="F43" s="148"/>
      <c r="G43" s="148">
        <f t="shared" si="1"/>
        <v>0</v>
      </c>
    </row>
    <row r="44" spans="1:7" ht="102" hidden="1" thickBot="1">
      <c r="A44" s="94"/>
      <c r="B44" s="149">
        <v>41031000</v>
      </c>
      <c r="C44" s="155" t="s">
        <v>230</v>
      </c>
      <c r="D44" s="147"/>
      <c r="E44" s="148"/>
      <c r="F44" s="148"/>
      <c r="G44" s="148">
        <f t="shared" si="1"/>
        <v>0</v>
      </c>
    </row>
    <row r="45" spans="2:7" ht="150" customHeight="1" hidden="1" thickBot="1">
      <c r="B45" s="151">
        <v>41035800</v>
      </c>
      <c r="C45" s="155" t="s">
        <v>231</v>
      </c>
      <c r="D45" s="147"/>
      <c r="E45" s="148"/>
      <c r="F45" s="148"/>
      <c r="G45" s="148">
        <f t="shared" si="1"/>
        <v>0</v>
      </c>
    </row>
    <row r="46" spans="2:8" ht="88.5" customHeight="1" hidden="1" thickBot="1">
      <c r="B46" s="151">
        <v>41034400</v>
      </c>
      <c r="C46" s="156" t="s">
        <v>232</v>
      </c>
      <c r="D46" s="147"/>
      <c r="E46" s="148"/>
      <c r="F46" s="148"/>
      <c r="G46" s="148">
        <f t="shared" si="1"/>
        <v>0</v>
      </c>
      <c r="H46" s="93"/>
    </row>
    <row r="47" spans="2:8" ht="75" customHeight="1" hidden="1" thickBot="1">
      <c r="B47" s="151">
        <v>41035200</v>
      </c>
      <c r="C47" s="156" t="s">
        <v>233</v>
      </c>
      <c r="D47" s="147"/>
      <c r="E47" s="148"/>
      <c r="F47" s="148"/>
      <c r="G47" s="148"/>
      <c r="H47" s="93"/>
    </row>
    <row r="48" spans="2:7" ht="99" customHeight="1" thickBot="1">
      <c r="B48" s="160">
        <v>41035000</v>
      </c>
      <c r="C48" s="150" t="s">
        <v>44</v>
      </c>
      <c r="D48" s="147"/>
      <c r="E48" s="148"/>
      <c r="F48" s="148"/>
      <c r="G48" s="148">
        <f t="shared" si="1"/>
        <v>0</v>
      </c>
    </row>
    <row r="49" spans="2:7" ht="21" thickBot="1">
      <c r="B49" s="148"/>
      <c r="C49" s="157" t="s">
        <v>234</v>
      </c>
      <c r="D49" s="147">
        <f>+D36+D37+D38+D39+D40+D47+D48</f>
        <v>0</v>
      </c>
      <c r="E49" s="147">
        <f>+E36+E37+E38+E39+E40+E47+E48</f>
        <v>0</v>
      </c>
      <c r="F49" s="147">
        <f>+F36+F37+F38+F39+F40+F47+F48</f>
        <v>0</v>
      </c>
      <c r="G49" s="148">
        <f t="shared" si="1"/>
        <v>0</v>
      </c>
    </row>
    <row r="50" spans="2:7" ht="15">
      <c r="B50" s="57"/>
      <c r="C50" s="57"/>
      <c r="D50" s="57"/>
      <c r="E50" s="57"/>
      <c r="F50" s="57"/>
      <c r="G50" s="57"/>
    </row>
    <row r="51" spans="2:7" ht="45" customHeight="1">
      <c r="B51" s="618"/>
      <c r="C51" s="619"/>
      <c r="D51" s="119"/>
      <c r="E51" s="119"/>
      <c r="F51" s="119"/>
      <c r="G51" s="119"/>
    </row>
    <row r="52" spans="2:7" ht="15">
      <c r="B52" s="57"/>
      <c r="C52" s="57"/>
      <c r="D52" s="57"/>
      <c r="E52" s="57"/>
      <c r="F52" s="57"/>
      <c r="G52" s="57"/>
    </row>
  </sheetData>
  <mergeCells count="4">
    <mergeCell ref="B51:C51"/>
    <mergeCell ref="F2:H2"/>
    <mergeCell ref="F9:G9"/>
    <mergeCell ref="C7:F7"/>
  </mergeCells>
  <printOptions/>
  <pageMargins left="0.75" right="0.75" top="1" bottom="1" header="0.5" footer="0.5"/>
  <pageSetup fitToHeight="1" fitToWidth="1" horizontalDpi="600" verticalDpi="600" orientation="portrait" paperSize="9" scale="53" r:id="rId1"/>
</worksheet>
</file>

<file path=xl/worksheets/sheet8.xml><?xml version="1.0" encoding="utf-8"?>
<worksheet xmlns="http://schemas.openxmlformats.org/spreadsheetml/2006/main" xmlns:r="http://schemas.openxmlformats.org/officeDocument/2006/relationships">
  <dimension ref="A1:K123"/>
  <sheetViews>
    <sheetView zoomScale="50" zoomScaleNormal="50" zoomScaleSheetLayoutView="55" workbookViewId="0" topLeftCell="A1">
      <pane xSplit="1" ySplit="11" topLeftCell="B45" activePane="bottomRight" state="frozen"/>
      <selection pane="topLeft" activeCell="A1" sqref="A1"/>
      <selection pane="topRight" activeCell="B1" sqref="B1"/>
      <selection pane="bottomLeft" activeCell="A13" sqref="A13"/>
      <selection pane="bottomRight" activeCell="M54" sqref="M54"/>
    </sheetView>
  </sheetViews>
  <sheetFormatPr defaultColWidth="9.140625" defaultRowHeight="12.75"/>
  <cols>
    <col min="1" max="1" width="10.8515625" style="0" customWidth="1"/>
    <col min="2" max="2" width="53.421875" style="0" customWidth="1"/>
    <col min="4" max="4" width="17.57421875" style="0" customWidth="1"/>
    <col min="5" max="5" width="15.57421875" style="0" customWidth="1"/>
    <col min="6" max="6" width="15.7109375" style="0" customWidth="1"/>
    <col min="7" max="7" width="33.8515625" style="0" customWidth="1"/>
    <col min="8" max="8" width="10.140625" style="0" customWidth="1"/>
    <col min="9" max="9" width="6.57421875" style="0" customWidth="1"/>
  </cols>
  <sheetData>
    <row r="1" spans="6:8" ht="19.5" customHeight="1">
      <c r="F1" s="32"/>
      <c r="G1" s="39" t="s">
        <v>336</v>
      </c>
      <c r="H1" s="38"/>
    </row>
    <row r="2" ht="15.75">
      <c r="G2" s="39"/>
    </row>
    <row r="3" spans="6:7" ht="15.75">
      <c r="F3" s="2"/>
      <c r="G3" s="39"/>
    </row>
    <row r="6" ht="20.25">
      <c r="B6" s="4" t="s">
        <v>85</v>
      </c>
    </row>
    <row r="8" ht="12.75">
      <c r="F8" t="s">
        <v>316</v>
      </c>
    </row>
    <row r="9" spans="1:7" ht="18">
      <c r="A9" s="5"/>
      <c r="B9" s="6"/>
      <c r="C9" s="5"/>
      <c r="D9" s="622" t="s">
        <v>329</v>
      </c>
      <c r="E9" s="623"/>
      <c r="F9" s="624"/>
      <c r="G9" s="3"/>
    </row>
    <row r="10" spans="1:7" ht="18">
      <c r="A10" s="7" t="s">
        <v>319</v>
      </c>
      <c r="B10" s="8" t="s">
        <v>321</v>
      </c>
      <c r="C10" s="9" t="s">
        <v>314</v>
      </c>
      <c r="D10" s="625" t="s">
        <v>320</v>
      </c>
      <c r="E10" s="625" t="s">
        <v>326</v>
      </c>
      <c r="F10" s="625" t="s">
        <v>327</v>
      </c>
      <c r="G10" s="24" t="s">
        <v>318</v>
      </c>
    </row>
    <row r="11" spans="1:7" ht="33" customHeight="1">
      <c r="A11" s="10"/>
      <c r="B11" s="11"/>
      <c r="C11" s="12"/>
      <c r="D11" s="626"/>
      <c r="E11" s="626"/>
      <c r="F11" s="626"/>
      <c r="G11" s="30"/>
    </row>
    <row r="12" spans="1:7" ht="33" customHeight="1">
      <c r="A12" s="40" t="s">
        <v>337</v>
      </c>
      <c r="B12" s="69" t="s">
        <v>338</v>
      </c>
      <c r="C12" s="70"/>
      <c r="D12" s="71">
        <f>SUM(D13:D18)</f>
        <v>31496</v>
      </c>
      <c r="E12" s="71">
        <f>SUM(E13:E18)</f>
        <v>0</v>
      </c>
      <c r="F12" s="71">
        <f>SUM(F13:F18)</f>
        <v>0</v>
      </c>
      <c r="G12" s="30"/>
    </row>
    <row r="13" spans="1:7" ht="18" customHeight="1">
      <c r="A13" s="62"/>
      <c r="B13" s="63"/>
      <c r="C13" s="63">
        <v>2210</v>
      </c>
      <c r="D13" s="64">
        <v>17215</v>
      </c>
      <c r="E13" s="65"/>
      <c r="F13" s="65"/>
      <c r="G13" s="13" t="s">
        <v>332</v>
      </c>
    </row>
    <row r="14" spans="1:7" ht="18" customHeight="1">
      <c r="A14" s="62"/>
      <c r="B14" s="63"/>
      <c r="C14" s="63">
        <v>2240</v>
      </c>
      <c r="D14" s="64">
        <v>14281</v>
      </c>
      <c r="E14" s="65"/>
      <c r="F14" s="65"/>
      <c r="G14" s="13"/>
    </row>
    <row r="15" spans="1:7" ht="18" customHeight="1">
      <c r="A15" s="62"/>
      <c r="B15" s="63"/>
      <c r="C15" s="63"/>
      <c r="D15" s="64"/>
      <c r="E15" s="65"/>
      <c r="F15" s="65"/>
      <c r="G15" s="13"/>
    </row>
    <row r="16" spans="1:7" ht="18" customHeight="1">
      <c r="A16" s="62"/>
      <c r="B16" s="63"/>
      <c r="C16" s="63"/>
      <c r="D16" s="64"/>
      <c r="E16" s="65"/>
      <c r="F16" s="65"/>
      <c r="G16" s="13"/>
    </row>
    <row r="17" spans="1:7" ht="16.5" customHeight="1">
      <c r="A17" s="62"/>
      <c r="B17" s="63"/>
      <c r="C17" s="63"/>
      <c r="D17" s="64"/>
      <c r="E17" s="65"/>
      <c r="F17" s="65"/>
      <c r="G17" s="13"/>
    </row>
    <row r="18" spans="1:7" ht="18">
      <c r="A18" s="13"/>
      <c r="B18" s="14"/>
      <c r="C18" s="15"/>
      <c r="D18" s="14"/>
      <c r="E18" s="16"/>
      <c r="F18" s="16"/>
      <c r="G18" s="13"/>
    </row>
    <row r="19" spans="1:7" ht="27.75" customHeight="1">
      <c r="A19" s="13"/>
      <c r="B19" s="17" t="s">
        <v>317</v>
      </c>
      <c r="C19" s="8"/>
      <c r="D19" s="17">
        <f>D20+D28+D31+D34+D39+D43</f>
        <v>34691</v>
      </c>
      <c r="E19" s="17">
        <f>E20+E28+E31+E34+E39+E43</f>
        <v>23970</v>
      </c>
      <c r="F19" s="17">
        <f>F20+F28+F31+F34+F39+F43</f>
        <v>0</v>
      </c>
      <c r="G19" s="31"/>
    </row>
    <row r="20" spans="1:7" s="43" customFormat="1" ht="75">
      <c r="A20" s="47">
        <v>70201</v>
      </c>
      <c r="B20" s="75" t="s">
        <v>323</v>
      </c>
      <c r="C20" s="41"/>
      <c r="D20" s="18">
        <f>SUM(D21:D27)</f>
        <v>27241</v>
      </c>
      <c r="E20" s="18">
        <f>SUM(E21:E27)</f>
        <v>23970</v>
      </c>
      <c r="F20" s="18">
        <f>SUM(F21:F27)</f>
        <v>0</v>
      </c>
      <c r="G20" s="42"/>
    </row>
    <row r="21" spans="1:7" ht="15.75" customHeight="1">
      <c r="A21" s="13"/>
      <c r="B21" s="19"/>
      <c r="C21" s="14">
        <v>2210</v>
      </c>
      <c r="D21" s="14">
        <v>12735</v>
      </c>
      <c r="E21" s="16"/>
      <c r="F21" s="16"/>
      <c r="G21" s="13" t="s">
        <v>332</v>
      </c>
    </row>
    <row r="22" spans="1:7" ht="18">
      <c r="A22" s="13"/>
      <c r="B22" s="13"/>
      <c r="C22" s="15">
        <v>2240</v>
      </c>
      <c r="D22" s="14">
        <v>14506</v>
      </c>
      <c r="E22" s="16"/>
      <c r="F22" s="16"/>
      <c r="G22" s="13" t="s">
        <v>332</v>
      </c>
    </row>
    <row r="23" spans="1:7" ht="18">
      <c r="A23" s="13"/>
      <c r="B23" s="13"/>
      <c r="C23" s="15">
        <v>3160</v>
      </c>
      <c r="D23" s="14"/>
      <c r="E23" s="16">
        <v>23970</v>
      </c>
      <c r="F23" s="16"/>
      <c r="G23" s="13" t="s">
        <v>332</v>
      </c>
    </row>
    <row r="24" spans="1:7" ht="18">
      <c r="A24" s="13"/>
      <c r="B24" s="13"/>
      <c r="C24" s="15"/>
      <c r="D24" s="14"/>
      <c r="E24" s="16"/>
      <c r="F24" s="16"/>
      <c r="G24" s="13"/>
    </row>
    <row r="25" spans="1:7" ht="18">
      <c r="A25" s="13"/>
      <c r="B25" s="13"/>
      <c r="C25" s="15"/>
      <c r="D25" s="14"/>
      <c r="E25" s="16"/>
      <c r="F25" s="16"/>
      <c r="G25" s="13"/>
    </row>
    <row r="26" spans="1:7" ht="18">
      <c r="A26" s="13"/>
      <c r="B26" s="13"/>
      <c r="C26" s="15"/>
      <c r="D26" s="14"/>
      <c r="E26" s="16"/>
      <c r="F26" s="16"/>
      <c r="G26" s="13"/>
    </row>
    <row r="27" spans="1:7" ht="18">
      <c r="A27" s="13"/>
      <c r="B27" s="13"/>
      <c r="C27" s="15"/>
      <c r="D27" s="14"/>
      <c r="E27" s="16"/>
      <c r="F27" s="16"/>
      <c r="G27" s="13"/>
    </row>
    <row r="28" spans="1:7" ht="41.25" customHeight="1">
      <c r="A28" s="66" t="s">
        <v>339</v>
      </c>
      <c r="B28" s="74" t="s">
        <v>346</v>
      </c>
      <c r="C28" s="60"/>
      <c r="D28" s="58">
        <f>D29</f>
        <v>80</v>
      </c>
      <c r="E28" s="58">
        <f>E29</f>
        <v>0</v>
      </c>
      <c r="F28" s="58">
        <f>F29</f>
        <v>0</v>
      </c>
      <c r="G28" s="13"/>
    </row>
    <row r="29" spans="1:7" ht="18">
      <c r="A29" s="13"/>
      <c r="B29" s="13"/>
      <c r="C29" s="15">
        <v>2240</v>
      </c>
      <c r="D29" s="14">
        <v>80</v>
      </c>
      <c r="E29" s="16"/>
      <c r="F29" s="16"/>
      <c r="G29" s="13" t="s">
        <v>332</v>
      </c>
    </row>
    <row r="30" spans="1:7" ht="18">
      <c r="A30" s="13"/>
      <c r="B30" s="13"/>
      <c r="C30" s="15"/>
      <c r="D30" s="14"/>
      <c r="E30" s="16"/>
      <c r="F30" s="16"/>
      <c r="G30" s="13"/>
    </row>
    <row r="31" spans="1:7" s="43" customFormat="1" ht="37.5">
      <c r="A31" s="40" t="s">
        <v>343</v>
      </c>
      <c r="B31" s="74" t="s">
        <v>324</v>
      </c>
      <c r="C31" s="41"/>
      <c r="D31" s="18">
        <f>SUM(D32:D33)</f>
        <v>480</v>
      </c>
      <c r="E31" s="18">
        <f>SUM(E32:E33)</f>
        <v>0</v>
      </c>
      <c r="F31" s="18">
        <f>SUM(F32:F33)</f>
        <v>0</v>
      </c>
      <c r="G31" s="13"/>
    </row>
    <row r="32" spans="1:7" s="43" customFormat="1" ht="18.75">
      <c r="A32" s="40"/>
      <c r="B32" s="74"/>
      <c r="C32" s="41">
        <v>2210</v>
      </c>
      <c r="D32" s="18">
        <v>350</v>
      </c>
      <c r="E32" s="439"/>
      <c r="F32" s="439"/>
      <c r="G32" s="13" t="s">
        <v>332</v>
      </c>
    </row>
    <row r="33" spans="1:7" ht="18">
      <c r="A33" s="13"/>
      <c r="B33" s="13"/>
      <c r="C33" s="15">
        <v>2240</v>
      </c>
      <c r="D33" s="14">
        <v>130</v>
      </c>
      <c r="E33" s="16"/>
      <c r="F33" s="16"/>
      <c r="G33" s="13" t="s">
        <v>332</v>
      </c>
    </row>
    <row r="34" spans="1:7" s="43" customFormat="1" ht="18.75">
      <c r="A34" s="40" t="s">
        <v>342</v>
      </c>
      <c r="B34" s="66" t="s">
        <v>325</v>
      </c>
      <c r="C34" s="41"/>
      <c r="D34" s="18">
        <f>SUM(D35:D38)</f>
        <v>6690</v>
      </c>
      <c r="E34" s="18">
        <f>SUM(E35:E38)</f>
        <v>0</v>
      </c>
      <c r="F34" s="18">
        <f>SUM(F35:F38)</f>
        <v>0</v>
      </c>
      <c r="G34" s="13"/>
    </row>
    <row r="35" spans="1:7" ht="18">
      <c r="A35" s="13"/>
      <c r="B35" s="13"/>
      <c r="C35" s="15">
        <v>2210</v>
      </c>
      <c r="D35" s="14">
        <v>2360</v>
      </c>
      <c r="E35" s="16"/>
      <c r="F35" s="16"/>
      <c r="G35" s="13" t="s">
        <v>332</v>
      </c>
    </row>
    <row r="36" spans="1:7" ht="18">
      <c r="A36" s="13"/>
      <c r="B36" s="13"/>
      <c r="C36" s="15">
        <v>2240</v>
      </c>
      <c r="D36" s="14">
        <v>4330</v>
      </c>
      <c r="E36" s="16"/>
      <c r="F36" s="16"/>
      <c r="G36" s="13" t="s">
        <v>332</v>
      </c>
    </row>
    <row r="37" spans="1:7" ht="18">
      <c r="A37" s="13"/>
      <c r="B37" s="13"/>
      <c r="C37" s="15"/>
      <c r="D37" s="14"/>
      <c r="E37" s="16"/>
      <c r="F37" s="16"/>
      <c r="G37" s="13"/>
    </row>
    <row r="38" spans="1:7" ht="18">
      <c r="A38" s="13"/>
      <c r="B38" s="13"/>
      <c r="C38" s="15"/>
      <c r="D38" s="14"/>
      <c r="E38" s="16"/>
      <c r="F38" s="16"/>
      <c r="G38" s="13"/>
    </row>
    <row r="39" spans="1:7" s="43" customFormat="1" ht="38.25" customHeight="1">
      <c r="A39" s="40" t="s">
        <v>341</v>
      </c>
      <c r="B39" s="74" t="s">
        <v>328</v>
      </c>
      <c r="C39" s="41"/>
      <c r="D39" s="18">
        <f>D40+D41+D42</f>
        <v>200</v>
      </c>
      <c r="E39" s="18">
        <f>E40+E41+E42</f>
        <v>0</v>
      </c>
      <c r="F39" s="18">
        <f>F40+F41+F42</f>
        <v>0</v>
      </c>
      <c r="G39" s="13"/>
    </row>
    <row r="40" spans="1:7" ht="18">
      <c r="A40" s="13"/>
      <c r="B40" s="13"/>
      <c r="C40" s="15">
        <v>2210</v>
      </c>
      <c r="D40" s="14">
        <v>70</v>
      </c>
      <c r="E40" s="16"/>
      <c r="F40" s="16"/>
      <c r="G40" s="13" t="s">
        <v>332</v>
      </c>
    </row>
    <row r="41" spans="1:7" ht="18">
      <c r="A41" s="13"/>
      <c r="B41" s="13"/>
      <c r="C41" s="15">
        <v>2240</v>
      </c>
      <c r="D41" s="14">
        <v>130</v>
      </c>
      <c r="E41" s="16"/>
      <c r="F41" s="16"/>
      <c r="G41" s="13" t="s">
        <v>332</v>
      </c>
    </row>
    <row r="42" spans="1:7" ht="18">
      <c r="A42" s="13"/>
      <c r="B42" s="13"/>
      <c r="C42" s="15"/>
      <c r="D42" s="14"/>
      <c r="E42" s="16"/>
      <c r="F42" s="16"/>
      <c r="G42" s="13"/>
    </row>
    <row r="43" spans="1:7" ht="18.75">
      <c r="A43" s="66" t="s">
        <v>340</v>
      </c>
      <c r="B43" s="66" t="s">
        <v>347</v>
      </c>
      <c r="C43" s="60"/>
      <c r="D43" s="58">
        <f>D44</f>
        <v>0</v>
      </c>
      <c r="E43" s="58">
        <f>E44</f>
        <v>0</v>
      </c>
      <c r="F43" s="58">
        <f>F44</f>
        <v>0</v>
      </c>
      <c r="G43" s="13"/>
    </row>
    <row r="44" spans="1:7" ht="18">
      <c r="A44" s="13"/>
      <c r="B44" s="13"/>
      <c r="C44" s="15">
        <v>2240</v>
      </c>
      <c r="D44" s="14"/>
      <c r="E44" s="16"/>
      <c r="F44" s="16"/>
      <c r="G44" s="13" t="s">
        <v>332</v>
      </c>
    </row>
    <row r="45" spans="1:7" ht="18">
      <c r="A45" s="13"/>
      <c r="B45" s="13"/>
      <c r="C45" s="15"/>
      <c r="D45" s="14"/>
      <c r="E45" s="16"/>
      <c r="F45" s="16"/>
      <c r="G45" s="13"/>
    </row>
    <row r="46" spans="1:7" ht="18">
      <c r="A46" s="13"/>
      <c r="B46" s="67" t="s">
        <v>344</v>
      </c>
      <c r="C46" s="68"/>
      <c r="D46" s="67">
        <f>D48+D53</f>
        <v>55351</v>
      </c>
      <c r="E46" s="67">
        <f>E48+E53</f>
        <v>39630</v>
      </c>
      <c r="F46" s="67">
        <f>F48+F53</f>
        <v>0</v>
      </c>
      <c r="G46" s="13"/>
    </row>
    <row r="47" spans="1:7" ht="18">
      <c r="A47" s="13"/>
      <c r="B47" s="13"/>
      <c r="C47" s="15"/>
      <c r="D47" s="14"/>
      <c r="E47" s="16"/>
      <c r="F47" s="16"/>
      <c r="G47" s="13"/>
    </row>
    <row r="48" spans="1:7" s="43" customFormat="1" ht="18.75">
      <c r="A48" s="18" t="s">
        <v>345</v>
      </c>
      <c r="B48" s="23" t="s">
        <v>348</v>
      </c>
      <c r="C48" s="49"/>
      <c r="D48" s="23">
        <f>SUM(D49:D52)</f>
        <v>36225</v>
      </c>
      <c r="E48" s="23">
        <f>SUM(E49:E52)</f>
        <v>35130</v>
      </c>
      <c r="F48" s="23">
        <f>SUM(F49:F52)</f>
        <v>0</v>
      </c>
      <c r="G48" s="13"/>
    </row>
    <row r="49" spans="1:7" ht="16.5" customHeight="1">
      <c r="A49" s="14"/>
      <c r="B49" s="45"/>
      <c r="C49" s="21">
        <v>2210</v>
      </c>
      <c r="D49" s="22">
        <v>11722</v>
      </c>
      <c r="E49" s="26"/>
      <c r="F49" s="26"/>
      <c r="G49" s="13" t="s">
        <v>332</v>
      </c>
    </row>
    <row r="50" spans="1:7" ht="16.5" customHeight="1">
      <c r="A50" s="14"/>
      <c r="B50" s="45"/>
      <c r="C50" s="21">
        <v>2240</v>
      </c>
      <c r="D50" s="22">
        <v>23567</v>
      </c>
      <c r="E50" s="26"/>
      <c r="F50" s="26"/>
      <c r="G50" s="13"/>
    </row>
    <row r="51" spans="1:7" ht="16.5" customHeight="1">
      <c r="A51" s="14"/>
      <c r="B51" s="45"/>
      <c r="C51" s="21">
        <v>2800</v>
      </c>
      <c r="D51" s="22">
        <v>936</v>
      </c>
      <c r="E51" s="26"/>
      <c r="F51" s="26"/>
      <c r="G51" s="13" t="s">
        <v>332</v>
      </c>
    </row>
    <row r="52" spans="1:7" ht="16.5" customHeight="1">
      <c r="A52" s="14"/>
      <c r="B52" s="45"/>
      <c r="C52" s="21">
        <v>3110</v>
      </c>
      <c r="D52" s="22"/>
      <c r="E52" s="26">
        <f>5700+29430</f>
        <v>35130</v>
      </c>
      <c r="F52" s="26"/>
      <c r="G52" s="13" t="s">
        <v>73</v>
      </c>
    </row>
    <row r="53" spans="1:7" ht="78" customHeight="1">
      <c r="A53" s="58" t="s">
        <v>120</v>
      </c>
      <c r="B53" s="59" t="s">
        <v>63</v>
      </c>
      <c r="C53" s="72"/>
      <c r="D53" s="61">
        <f>SUM(D54:D57)</f>
        <v>19126</v>
      </c>
      <c r="E53" s="61">
        <f>SUM(E54:E57)</f>
        <v>4500</v>
      </c>
      <c r="F53" s="61">
        <f>SUM(F54:F57)</f>
        <v>0</v>
      </c>
      <c r="G53" s="13"/>
    </row>
    <row r="54" spans="1:7" ht="21" customHeight="1">
      <c r="A54" s="14"/>
      <c r="B54" s="45"/>
      <c r="C54" s="21">
        <v>2210</v>
      </c>
      <c r="D54" s="22">
        <v>2952</v>
      </c>
      <c r="E54" s="26"/>
      <c r="F54" s="26"/>
      <c r="G54" s="13" t="s">
        <v>332</v>
      </c>
    </row>
    <row r="55" spans="1:7" ht="21" customHeight="1">
      <c r="A55" s="14"/>
      <c r="B55" s="45"/>
      <c r="C55" s="21">
        <v>2240</v>
      </c>
      <c r="D55" s="22">
        <v>16169</v>
      </c>
      <c r="E55" s="26"/>
      <c r="F55" s="26"/>
      <c r="G55" s="13"/>
    </row>
    <row r="56" spans="1:7" ht="21" customHeight="1">
      <c r="A56" s="14"/>
      <c r="B56" s="45"/>
      <c r="C56" s="21">
        <v>3110</v>
      </c>
      <c r="D56" s="22"/>
      <c r="E56" s="26">
        <f>4500</f>
        <v>4500</v>
      </c>
      <c r="F56" s="26"/>
      <c r="G56" s="13"/>
    </row>
    <row r="57" spans="1:7" ht="21" customHeight="1">
      <c r="A57" s="14"/>
      <c r="B57" s="45"/>
      <c r="C57" s="21">
        <v>2800</v>
      </c>
      <c r="D57" s="22">
        <v>5</v>
      </c>
      <c r="E57" s="26"/>
      <c r="F57" s="26"/>
      <c r="G57" s="13"/>
    </row>
    <row r="58" spans="1:7" ht="19.5" customHeight="1">
      <c r="A58" s="13"/>
      <c r="B58" s="13"/>
      <c r="C58" s="15"/>
      <c r="D58" s="14"/>
      <c r="E58" s="16"/>
      <c r="F58" s="16"/>
      <c r="G58" s="13"/>
    </row>
    <row r="59" spans="1:7" ht="36" customHeight="1">
      <c r="A59" s="66" t="s">
        <v>350</v>
      </c>
      <c r="B59" s="74" t="s">
        <v>351</v>
      </c>
      <c r="C59" s="60"/>
      <c r="D59" s="58">
        <f>SUM(D60:D63)</f>
        <v>1138</v>
      </c>
      <c r="E59" s="58">
        <f>SUM(E60:E63)</f>
        <v>0</v>
      </c>
      <c r="F59" s="58">
        <f>SUM(F60:F63)</f>
        <v>0</v>
      </c>
      <c r="G59" s="13"/>
    </row>
    <row r="60" spans="1:7" ht="19.5" customHeight="1">
      <c r="A60" s="13"/>
      <c r="B60" s="13"/>
      <c r="C60" s="15">
        <v>2210</v>
      </c>
      <c r="D60" s="14">
        <v>820</v>
      </c>
      <c r="E60" s="16"/>
      <c r="F60" s="16"/>
      <c r="G60" s="13" t="s">
        <v>332</v>
      </c>
    </row>
    <row r="61" spans="1:7" ht="19.5" customHeight="1">
      <c r="A61" s="13"/>
      <c r="B61" s="13"/>
      <c r="C61" s="15">
        <v>2240</v>
      </c>
      <c r="D61" s="14">
        <v>318</v>
      </c>
      <c r="E61" s="16"/>
      <c r="F61" s="16"/>
      <c r="G61" s="13" t="s">
        <v>332</v>
      </c>
    </row>
    <row r="62" spans="1:7" ht="19.5" customHeight="1">
      <c r="A62" s="13"/>
      <c r="B62" s="13"/>
      <c r="C62" s="15"/>
      <c r="D62" s="14"/>
      <c r="E62" s="16"/>
      <c r="F62" s="16"/>
      <c r="G62" s="13"/>
    </row>
    <row r="63" spans="1:7" ht="19.5" customHeight="1">
      <c r="A63" s="13"/>
      <c r="B63" s="13"/>
      <c r="C63" s="15"/>
      <c r="D63" s="14"/>
      <c r="E63" s="16"/>
      <c r="F63" s="16"/>
      <c r="G63" s="13" t="s">
        <v>332</v>
      </c>
    </row>
    <row r="64" spans="1:7" ht="19.5" customHeight="1">
      <c r="A64" s="13"/>
      <c r="B64" s="13"/>
      <c r="C64" s="15"/>
      <c r="D64" s="14"/>
      <c r="E64" s="16"/>
      <c r="F64" s="16"/>
      <c r="G64" s="13"/>
    </row>
    <row r="65" spans="1:7" ht="42" customHeight="1">
      <c r="A65" s="66" t="s">
        <v>352</v>
      </c>
      <c r="B65" s="74" t="s">
        <v>353</v>
      </c>
      <c r="C65" s="15"/>
      <c r="D65" s="14">
        <f>SUM(D66:D68)</f>
        <v>1066</v>
      </c>
      <c r="E65" s="14">
        <f>SUM(E66:E68)</f>
        <v>0</v>
      </c>
      <c r="F65" s="14">
        <f>SUM(F66:F68)</f>
        <v>0</v>
      </c>
      <c r="G65" s="13"/>
    </row>
    <row r="66" spans="1:7" ht="19.5" customHeight="1">
      <c r="A66" s="13"/>
      <c r="B66" s="13"/>
      <c r="C66" s="15">
        <v>2210</v>
      </c>
      <c r="D66" s="14">
        <v>879</v>
      </c>
      <c r="E66" s="16"/>
      <c r="F66" s="16"/>
      <c r="G66" s="13" t="s">
        <v>332</v>
      </c>
    </row>
    <row r="67" spans="1:7" ht="19.5" customHeight="1">
      <c r="A67" s="13"/>
      <c r="B67" s="13"/>
      <c r="C67" s="15">
        <v>2240</v>
      </c>
      <c r="D67" s="14">
        <v>187</v>
      </c>
      <c r="E67" s="16"/>
      <c r="F67" s="16"/>
      <c r="G67" s="13"/>
    </row>
    <row r="68" spans="1:7" ht="19.5" customHeight="1">
      <c r="A68" s="13"/>
      <c r="B68" s="13"/>
      <c r="C68" s="15"/>
      <c r="D68" s="14"/>
      <c r="E68" s="16"/>
      <c r="F68" s="16"/>
      <c r="G68" s="13"/>
    </row>
    <row r="69" spans="1:7" ht="19.5" customHeight="1">
      <c r="A69" s="13"/>
      <c r="B69" s="13"/>
      <c r="C69" s="15"/>
      <c r="D69" s="14"/>
      <c r="E69" s="16"/>
      <c r="F69" s="16"/>
      <c r="G69" s="13"/>
    </row>
    <row r="70" spans="1:7" s="43" customFormat="1" ht="19.5" customHeight="1">
      <c r="A70" s="40"/>
      <c r="B70" s="20" t="s">
        <v>331</v>
      </c>
      <c r="C70" s="49"/>
      <c r="D70" s="20">
        <f>D72+D76+D81+D86+D92+D97</f>
        <v>35351</v>
      </c>
      <c r="E70" s="20">
        <f>E72+E76+E81+E86+E92+E97</f>
        <v>0</v>
      </c>
      <c r="F70" s="20">
        <f>F72+F76+F81+F86+F92+F97</f>
        <v>0</v>
      </c>
      <c r="G70" s="13"/>
    </row>
    <row r="71" spans="1:7" ht="19.5" customHeight="1">
      <c r="A71" s="13"/>
      <c r="B71" s="13"/>
      <c r="C71" s="15"/>
      <c r="D71" s="14"/>
      <c r="E71" s="16"/>
      <c r="F71" s="16"/>
      <c r="G71" s="13"/>
    </row>
    <row r="72" spans="1:7" s="43" customFormat="1" ht="58.5" customHeight="1">
      <c r="A72" s="40">
        <v>110103</v>
      </c>
      <c r="B72" s="55" t="s">
        <v>335</v>
      </c>
      <c r="C72" s="41"/>
      <c r="D72" s="18">
        <f>SUM(D73:D74)</f>
        <v>1882</v>
      </c>
      <c r="E72" s="18">
        <f>SUM(E73:E74)</f>
        <v>0</v>
      </c>
      <c r="F72" s="18">
        <f>SUM(F73:F74)</f>
        <v>0</v>
      </c>
      <c r="G72" s="13"/>
    </row>
    <row r="73" spans="1:7" ht="19.5" customHeight="1">
      <c r="A73" s="13"/>
      <c r="B73" s="13"/>
      <c r="C73" s="15">
        <v>2210</v>
      </c>
      <c r="D73" s="14">
        <v>633</v>
      </c>
      <c r="E73" s="16"/>
      <c r="F73" s="16"/>
      <c r="G73" s="13" t="s">
        <v>332</v>
      </c>
    </row>
    <row r="74" spans="1:7" ht="19.5" customHeight="1">
      <c r="A74" s="13"/>
      <c r="B74" s="13"/>
      <c r="C74" s="15">
        <v>2240</v>
      </c>
      <c r="D74" s="14">
        <v>1249</v>
      </c>
      <c r="E74" s="16"/>
      <c r="F74" s="16"/>
      <c r="G74" s="13"/>
    </row>
    <row r="75" spans="1:7" ht="18" customHeight="1">
      <c r="A75" s="13"/>
      <c r="B75" s="13"/>
      <c r="C75" s="15"/>
      <c r="D75" s="14"/>
      <c r="E75" s="16"/>
      <c r="F75" s="16"/>
      <c r="G75" s="13"/>
    </row>
    <row r="76" spans="1:7" s="43" customFormat="1" ht="18" customHeight="1">
      <c r="A76" s="40">
        <v>110201</v>
      </c>
      <c r="B76" s="40" t="s">
        <v>354</v>
      </c>
      <c r="C76" s="41"/>
      <c r="D76" s="18">
        <f>SUM(D77:D79)</f>
        <v>1475</v>
      </c>
      <c r="E76" s="18">
        <f>SUM(E77:E79)</f>
        <v>0</v>
      </c>
      <c r="F76" s="18">
        <f>SUM(F77:F79)</f>
        <v>0</v>
      </c>
      <c r="G76" s="13"/>
    </row>
    <row r="77" spans="1:7" ht="18" customHeight="1">
      <c r="A77" s="13"/>
      <c r="B77" s="13"/>
      <c r="C77" s="15">
        <v>2210</v>
      </c>
      <c r="D77" s="14">
        <v>1268</v>
      </c>
      <c r="E77" s="16"/>
      <c r="F77" s="16"/>
      <c r="G77" s="13" t="s">
        <v>332</v>
      </c>
    </row>
    <row r="78" spans="1:7" ht="18" customHeight="1">
      <c r="A78" s="13"/>
      <c r="B78" s="13"/>
      <c r="C78" s="15">
        <v>2240</v>
      </c>
      <c r="D78" s="14">
        <v>207</v>
      </c>
      <c r="E78" s="16"/>
      <c r="F78" s="16"/>
      <c r="G78" s="13" t="s">
        <v>332</v>
      </c>
    </row>
    <row r="79" spans="1:7" ht="18" customHeight="1">
      <c r="A79" s="13"/>
      <c r="B79" s="13"/>
      <c r="C79" s="15"/>
      <c r="D79" s="14"/>
      <c r="E79" s="16"/>
      <c r="F79" s="16"/>
      <c r="G79" s="13"/>
    </row>
    <row r="80" spans="1:7" ht="18" customHeight="1">
      <c r="A80" s="13"/>
      <c r="B80" s="13"/>
      <c r="C80" s="15"/>
      <c r="D80" s="14"/>
      <c r="E80" s="16"/>
      <c r="F80" s="16"/>
      <c r="G80" s="13"/>
    </row>
    <row r="81" spans="1:7" s="43" customFormat="1" ht="18" customHeight="1">
      <c r="A81" s="40">
        <v>110202</v>
      </c>
      <c r="B81" s="40" t="s">
        <v>333</v>
      </c>
      <c r="C81" s="41"/>
      <c r="D81" s="18">
        <f>D82+D83+D84</f>
        <v>13280</v>
      </c>
      <c r="E81" s="18">
        <f>E82+E83+E84</f>
        <v>0</v>
      </c>
      <c r="F81" s="18">
        <f>F82+F83+F84</f>
        <v>0</v>
      </c>
      <c r="G81" s="13"/>
    </row>
    <row r="82" spans="1:7" ht="18" customHeight="1">
      <c r="A82" s="13"/>
      <c r="B82" s="13"/>
      <c r="C82" s="15">
        <v>2210</v>
      </c>
      <c r="D82" s="14">
        <v>80</v>
      </c>
      <c r="E82" s="16"/>
      <c r="F82" s="16"/>
      <c r="G82" s="13" t="s">
        <v>332</v>
      </c>
    </row>
    <row r="83" spans="1:7" ht="18" customHeight="1">
      <c r="A83" s="13"/>
      <c r="B83" s="13"/>
      <c r="C83" s="15">
        <v>2240</v>
      </c>
      <c r="D83" s="14">
        <v>13200</v>
      </c>
      <c r="E83" s="16"/>
      <c r="F83" s="16"/>
      <c r="G83" s="13" t="s">
        <v>332</v>
      </c>
    </row>
    <row r="84" spans="1:7" ht="18" customHeight="1">
      <c r="A84" s="13"/>
      <c r="B84" s="13"/>
      <c r="C84" s="15"/>
      <c r="D84" s="14"/>
      <c r="E84" s="16"/>
      <c r="F84" s="16"/>
      <c r="G84" s="13" t="s">
        <v>332</v>
      </c>
    </row>
    <row r="85" spans="1:7" ht="18" customHeight="1">
      <c r="A85" s="13"/>
      <c r="B85" s="13"/>
      <c r="C85" s="15"/>
      <c r="D85" s="14"/>
      <c r="E85" s="16"/>
      <c r="F85" s="16"/>
      <c r="G85" s="13"/>
    </row>
    <row r="86" spans="1:7" s="43" customFormat="1" ht="32.25" customHeight="1">
      <c r="A86" s="18">
        <v>110204</v>
      </c>
      <c r="B86" s="40" t="s">
        <v>315</v>
      </c>
      <c r="C86" s="41"/>
      <c r="D86" s="18">
        <f>SUM(D87:D90)</f>
        <v>15664</v>
      </c>
      <c r="E86" s="18">
        <f>SUM(E87:E90)</f>
        <v>0</v>
      </c>
      <c r="F86" s="18">
        <f>SUM(F87:F90)</f>
        <v>0</v>
      </c>
      <c r="G86" s="13"/>
    </row>
    <row r="87" spans="1:7" ht="18.75" customHeight="1">
      <c r="A87" s="14"/>
      <c r="B87" s="13"/>
      <c r="C87" s="15">
        <v>2210</v>
      </c>
      <c r="D87" s="14">
        <v>10272</v>
      </c>
      <c r="E87" s="16"/>
      <c r="F87" s="16"/>
      <c r="G87" s="13"/>
    </row>
    <row r="88" spans="1:7" ht="18">
      <c r="A88" s="14"/>
      <c r="B88" s="13"/>
      <c r="C88" s="21">
        <v>2240</v>
      </c>
      <c r="D88" s="14">
        <v>5392</v>
      </c>
      <c r="E88" s="16"/>
      <c r="F88" s="16"/>
      <c r="G88" s="13"/>
    </row>
    <row r="89" spans="1:7" ht="18">
      <c r="A89" s="14"/>
      <c r="B89" s="13"/>
      <c r="C89" s="21"/>
      <c r="D89" s="14"/>
      <c r="E89" s="16"/>
      <c r="F89" s="16"/>
      <c r="G89" s="13"/>
    </row>
    <row r="90" spans="1:7" ht="18">
      <c r="A90" s="14"/>
      <c r="B90" s="13"/>
      <c r="C90" s="21"/>
      <c r="D90" s="14"/>
      <c r="E90" s="16"/>
      <c r="F90" s="16"/>
      <c r="G90" s="13"/>
    </row>
    <row r="91" spans="1:7" ht="17.25" customHeight="1">
      <c r="A91" s="14"/>
      <c r="B91" s="45"/>
      <c r="C91" s="21"/>
      <c r="D91" s="22"/>
      <c r="E91" s="26"/>
      <c r="F91" s="26"/>
      <c r="G91" s="13"/>
    </row>
    <row r="92" spans="1:7" s="43" customFormat="1" ht="37.5">
      <c r="A92" s="18">
        <v>110205</v>
      </c>
      <c r="B92" s="48" t="s">
        <v>322</v>
      </c>
      <c r="C92" s="41"/>
      <c r="D92" s="23">
        <f>SUM(D93:D95)</f>
        <v>1652</v>
      </c>
      <c r="E92" s="23">
        <f>SUM(E93:E95)</f>
        <v>0</v>
      </c>
      <c r="F92" s="23">
        <f>SUM(F93:F95)</f>
        <v>0</v>
      </c>
      <c r="G92" s="13"/>
    </row>
    <row r="93" spans="1:7" s="43" customFormat="1" ht="18.75">
      <c r="A93" s="18"/>
      <c r="B93" s="48"/>
      <c r="C93" s="41">
        <v>2210</v>
      </c>
      <c r="D93" s="23">
        <v>1554</v>
      </c>
      <c r="E93" s="73"/>
      <c r="F93" s="73"/>
      <c r="G93" s="13"/>
    </row>
    <row r="94" spans="1:7" s="43" customFormat="1" ht="18.75">
      <c r="A94" s="18"/>
      <c r="B94" s="48"/>
      <c r="C94" s="41">
        <v>2240</v>
      </c>
      <c r="D94" s="23">
        <v>98</v>
      </c>
      <c r="E94" s="73"/>
      <c r="F94" s="73"/>
      <c r="G94" s="13" t="s">
        <v>332</v>
      </c>
    </row>
    <row r="95" spans="1:7" ht="18">
      <c r="A95" s="14"/>
      <c r="B95" s="45"/>
      <c r="C95" s="15"/>
      <c r="D95" s="22"/>
      <c r="E95" s="26"/>
      <c r="F95" s="26"/>
      <c r="G95" s="13" t="s">
        <v>332</v>
      </c>
    </row>
    <row r="96" spans="1:7" ht="18">
      <c r="A96" s="14"/>
      <c r="B96" s="45"/>
      <c r="C96" s="15"/>
      <c r="D96" s="22"/>
      <c r="E96" s="26"/>
      <c r="F96" s="26"/>
      <c r="G96" s="13"/>
    </row>
    <row r="97" spans="1:7" s="43" customFormat="1" ht="37.5">
      <c r="A97" s="18">
        <v>110502</v>
      </c>
      <c r="B97" s="48" t="s">
        <v>334</v>
      </c>
      <c r="C97" s="41"/>
      <c r="D97" s="23">
        <f>SUM(D98:D99)</f>
        <v>1398</v>
      </c>
      <c r="E97" s="23">
        <f>SUM(E98:E99)</f>
        <v>0</v>
      </c>
      <c r="F97" s="23">
        <f>SUM(F98:F99)</f>
        <v>0</v>
      </c>
      <c r="G97" s="13"/>
    </row>
    <row r="98" spans="1:7" ht="18">
      <c r="A98" s="14"/>
      <c r="B98" s="45"/>
      <c r="C98" s="15">
        <v>2210</v>
      </c>
      <c r="D98" s="22">
        <v>618</v>
      </c>
      <c r="E98" s="26"/>
      <c r="F98" s="26"/>
      <c r="G98" s="13" t="s">
        <v>332</v>
      </c>
    </row>
    <row r="99" spans="1:7" ht="18">
      <c r="A99" s="14"/>
      <c r="B99" s="45"/>
      <c r="C99" s="15">
        <v>2240</v>
      </c>
      <c r="D99" s="22">
        <v>780</v>
      </c>
      <c r="E99" s="26"/>
      <c r="F99" s="26"/>
      <c r="G99" s="13" t="s">
        <v>332</v>
      </c>
    </row>
    <row r="100" spans="1:7" ht="18">
      <c r="A100" s="14"/>
      <c r="B100" s="45"/>
      <c r="C100" s="15"/>
      <c r="D100" s="22"/>
      <c r="E100" s="26"/>
      <c r="F100" s="26"/>
      <c r="G100" s="13"/>
    </row>
    <row r="101" spans="1:7" ht="18">
      <c r="A101" s="14">
        <v>130102</v>
      </c>
      <c r="B101" s="45" t="s">
        <v>64</v>
      </c>
      <c r="C101" s="15">
        <v>2210</v>
      </c>
      <c r="D101" s="22">
        <v>111</v>
      </c>
      <c r="E101" s="26"/>
      <c r="F101" s="26"/>
      <c r="G101" s="13"/>
    </row>
    <row r="102" spans="1:7" ht="18">
      <c r="A102" s="14"/>
      <c r="B102" s="45"/>
      <c r="C102" s="15"/>
      <c r="D102" s="22"/>
      <c r="E102" s="26"/>
      <c r="F102" s="26"/>
      <c r="G102" s="13"/>
    </row>
    <row r="103" spans="1:7" ht="18">
      <c r="A103" s="14"/>
      <c r="B103" s="45"/>
      <c r="C103" s="15"/>
      <c r="D103" s="22"/>
      <c r="E103" s="26"/>
      <c r="F103" s="26"/>
      <c r="G103" s="13"/>
    </row>
    <row r="104" spans="1:7" s="43" customFormat="1" ht="14.25" customHeight="1">
      <c r="A104" s="18">
        <v>250404</v>
      </c>
      <c r="B104" s="48" t="s">
        <v>349</v>
      </c>
      <c r="C104" s="41"/>
      <c r="D104" s="23">
        <f>D105+D106</f>
        <v>685</v>
      </c>
      <c r="E104" s="73"/>
      <c r="F104" s="73"/>
      <c r="G104" s="13" t="s">
        <v>332</v>
      </c>
    </row>
    <row r="105" spans="1:7" s="43" customFormat="1" ht="14.25" customHeight="1">
      <c r="A105" s="18"/>
      <c r="B105" s="48"/>
      <c r="C105" s="41">
        <v>2210</v>
      </c>
      <c r="D105" s="23">
        <v>685</v>
      </c>
      <c r="E105" s="73"/>
      <c r="F105" s="73"/>
      <c r="G105" s="13"/>
    </row>
    <row r="106" spans="1:7" s="43" customFormat="1" ht="14.25" customHeight="1">
      <c r="A106" s="18"/>
      <c r="B106" s="48"/>
      <c r="C106" s="41"/>
      <c r="D106" s="23"/>
      <c r="E106" s="73"/>
      <c r="F106" s="73"/>
      <c r="G106" s="13"/>
    </row>
    <row r="107" spans="1:7" s="43" customFormat="1" ht="14.25" customHeight="1">
      <c r="A107" s="18"/>
      <c r="B107" s="48"/>
      <c r="C107" s="41"/>
      <c r="D107" s="23"/>
      <c r="E107" s="73"/>
      <c r="F107" s="73"/>
      <c r="G107" s="13"/>
    </row>
    <row r="108" spans="1:7" s="43" customFormat="1" ht="38.25" customHeight="1">
      <c r="A108" s="18">
        <v>130110</v>
      </c>
      <c r="B108" s="48" t="s">
        <v>355</v>
      </c>
      <c r="C108" s="41">
        <v>2610</v>
      </c>
      <c r="D108" s="23"/>
      <c r="E108" s="73"/>
      <c r="F108" s="73"/>
      <c r="G108" s="13" t="s">
        <v>332</v>
      </c>
    </row>
    <row r="109" spans="1:7" s="43" customFormat="1" ht="14.25" customHeight="1">
      <c r="A109" s="18"/>
      <c r="B109" s="48"/>
      <c r="C109" s="41"/>
      <c r="D109" s="23"/>
      <c r="E109" s="73"/>
      <c r="F109" s="73"/>
      <c r="G109" s="13"/>
    </row>
    <row r="110" spans="1:7" s="43" customFormat="1" ht="18.75">
      <c r="A110" s="18">
        <v>130203</v>
      </c>
      <c r="B110" s="48" t="s">
        <v>356</v>
      </c>
      <c r="C110" s="41">
        <v>2610</v>
      </c>
      <c r="D110" s="23"/>
      <c r="E110" s="23"/>
      <c r="F110" s="23"/>
      <c r="G110" s="13" t="s">
        <v>332</v>
      </c>
    </row>
    <row r="111" spans="1:7" s="43" customFormat="1" ht="18.75">
      <c r="A111" s="18"/>
      <c r="B111" s="48"/>
      <c r="C111" s="41"/>
      <c r="D111" s="23"/>
      <c r="E111" s="73"/>
      <c r="F111" s="73"/>
      <c r="G111" s="13"/>
    </row>
    <row r="112" spans="1:7" s="43" customFormat="1" ht="18.75">
      <c r="A112" s="18"/>
      <c r="B112" s="48"/>
      <c r="C112" s="41"/>
      <c r="D112" s="23"/>
      <c r="E112" s="73"/>
      <c r="F112" s="73"/>
      <c r="G112" s="13"/>
    </row>
    <row r="113" spans="1:11" ht="18">
      <c r="A113" s="14"/>
      <c r="B113" s="46" t="s">
        <v>330</v>
      </c>
      <c r="C113" s="25"/>
      <c r="D113" s="37"/>
      <c r="E113" s="37"/>
      <c r="F113" s="37"/>
      <c r="G113" s="13"/>
      <c r="H113" s="33"/>
      <c r="J113" s="33"/>
      <c r="K113" s="33"/>
    </row>
    <row r="114" spans="1:10" ht="18">
      <c r="A114" s="50"/>
      <c r="B114" s="51"/>
      <c r="C114" s="52"/>
      <c r="D114" s="76">
        <f>D12+D19+D46+D59+D65+D70+D104+D108+D110+D101</f>
        <v>159889</v>
      </c>
      <c r="E114" s="76">
        <f>E12+E19+E46+E59+E65+E70+E104+E108+E110+E101</f>
        <v>63600</v>
      </c>
      <c r="F114" s="76">
        <f>F12+F19+F46+F59+F65+F70+F104+F108+F110+F101</f>
        <v>0</v>
      </c>
      <c r="G114" s="53"/>
      <c r="H114" s="33"/>
      <c r="J114" s="44"/>
    </row>
    <row r="115" spans="1:7" ht="18">
      <c r="A115" s="15"/>
      <c r="B115" s="28"/>
      <c r="C115" s="21"/>
      <c r="D115" s="21"/>
      <c r="E115" s="21"/>
      <c r="F115" s="21"/>
      <c r="G115" s="54"/>
    </row>
    <row r="116" spans="1:7" ht="20.25">
      <c r="A116" s="15"/>
      <c r="B116" s="29"/>
      <c r="C116" s="21"/>
      <c r="D116" s="21"/>
      <c r="E116" s="21"/>
      <c r="F116" s="21"/>
      <c r="G116" s="54"/>
    </row>
    <row r="117" spans="1:7" ht="18">
      <c r="A117" s="21"/>
      <c r="B117" s="34"/>
      <c r="C117" s="21"/>
      <c r="D117" s="21"/>
      <c r="E117" s="21"/>
      <c r="F117" s="21"/>
      <c r="G117" s="35"/>
    </row>
    <row r="118" spans="1:7" ht="18">
      <c r="A118" s="21"/>
      <c r="B118" s="28"/>
      <c r="C118" s="21"/>
      <c r="D118" s="21"/>
      <c r="E118" s="21"/>
      <c r="F118" s="21"/>
      <c r="G118" s="27"/>
    </row>
    <row r="119" spans="1:7" ht="18">
      <c r="A119" s="21"/>
      <c r="B119" s="28"/>
      <c r="C119" s="21"/>
      <c r="D119" s="21"/>
      <c r="E119" s="21"/>
      <c r="F119" s="21"/>
      <c r="G119" s="27"/>
    </row>
    <row r="120" spans="1:7" ht="18">
      <c r="A120" s="21"/>
      <c r="B120" s="28"/>
      <c r="C120" s="21"/>
      <c r="D120" s="21"/>
      <c r="E120" s="21"/>
      <c r="F120" s="21"/>
      <c r="G120" s="27"/>
    </row>
    <row r="121" spans="1:7" ht="18">
      <c r="A121" s="21"/>
      <c r="B121" s="28"/>
      <c r="C121" s="21"/>
      <c r="D121" s="21"/>
      <c r="E121" s="21"/>
      <c r="F121" s="21"/>
      <c r="G121" s="27"/>
    </row>
    <row r="122" spans="1:7" ht="15">
      <c r="A122" s="1"/>
      <c r="B122" s="36"/>
      <c r="C122" s="1"/>
      <c r="D122" s="1"/>
      <c r="E122" s="1"/>
      <c r="F122" s="1"/>
      <c r="G122" s="27"/>
    </row>
    <row r="123" spans="1:7" ht="12.75">
      <c r="A123" s="27"/>
      <c r="B123" s="27"/>
      <c r="C123" s="27"/>
      <c r="D123" s="27"/>
      <c r="E123" s="27"/>
      <c r="F123" s="27"/>
      <c r="G123" s="27"/>
    </row>
  </sheetData>
  <mergeCells count="4">
    <mergeCell ref="D9:F9"/>
    <mergeCell ref="D10:D11"/>
    <mergeCell ref="E10:E11"/>
    <mergeCell ref="F10:F11"/>
  </mergeCells>
  <printOptions/>
  <pageMargins left="1.5748031496062993" right="0.1968503937007874" top="0.1968503937007874" bottom="0.1968503937007874" header="0.5118110236220472" footer="0.5118110236220472"/>
  <pageSetup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ECK</cp:lastModifiedBy>
  <cp:lastPrinted>2014-02-24T08:20:08Z</cp:lastPrinted>
  <dcterms:created xsi:type="dcterms:W3CDTF">1996-10-08T23:32:33Z</dcterms:created>
  <dcterms:modified xsi:type="dcterms:W3CDTF">2014-02-24T08:20:18Z</dcterms:modified>
  <cp:category/>
  <cp:version/>
  <cp:contentType/>
  <cp:contentStatus/>
</cp:coreProperties>
</file>