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5356" windowWidth="12120" windowHeight="9120" tabRatio="605" activeTab="0"/>
  </bookViews>
  <sheets>
    <sheet name="Новгородка (соцпроекти)" sheetId="1" r:id="rId1"/>
  </sheets>
  <definedNames>
    <definedName name="_xlnm.Print_Area" localSheetId="0">'Новгородка (соцпроекти)'!$A$3:$O$392</definedName>
  </definedNames>
  <calcPr fullCalcOnLoad="1"/>
</workbook>
</file>

<file path=xl/sharedStrings.xml><?xml version="1.0" encoding="utf-8"?>
<sst xmlns="http://schemas.openxmlformats.org/spreadsheetml/2006/main" count="518" uniqueCount="109">
  <si>
    <t>Потреба на 2011-2015 роки, тис.грн.</t>
  </si>
  <si>
    <t>Обсяги фінансування по роках, тис. грн.</t>
  </si>
  <si>
    <t>Дата початку</t>
  </si>
  <si>
    <t>Дата закінчення</t>
  </si>
  <si>
    <t>МОЗ</t>
  </si>
  <si>
    <t>В К</t>
  </si>
  <si>
    <t>Всього</t>
  </si>
  <si>
    <t>МБ</t>
  </si>
  <si>
    <t>Освітлення</t>
  </si>
  <si>
    <t>Сільська (селищна) рада</t>
  </si>
  <si>
    <t>Новгородківська селищна рада</t>
  </si>
  <si>
    <t>Верблюзька сільська рада</t>
  </si>
  <si>
    <t>Петрокорбівська сільська рада</t>
  </si>
  <si>
    <t>с. Верблюжка</t>
  </si>
  <si>
    <t>Куцівська сільська рада</t>
  </si>
  <si>
    <t>Новоандріївська сільська рада</t>
  </si>
  <si>
    <t>с. Петрокорбівка</t>
  </si>
  <si>
    <t>№ 
з/п</t>
  </si>
  <si>
    <t>Населений пункт</t>
  </si>
  <si>
    <t xml:space="preserve">Назва об'єкта </t>
  </si>
  <si>
    <t>Термін реалізації проекту</t>
  </si>
  <si>
    <t>Джерела фінансування</t>
  </si>
  <si>
    <t>Загальна вартість, тис.грн.</t>
  </si>
  <si>
    <t>с. Куцівка</t>
  </si>
  <si>
    <t>ІІ</t>
  </si>
  <si>
    <t>Спасівська сільська рада</t>
  </si>
  <si>
    <t>с. Спасове</t>
  </si>
  <si>
    <t>ДБ</t>
  </si>
  <si>
    <t>РБ</t>
  </si>
  <si>
    <t>ІП</t>
  </si>
  <si>
    <t>ВК</t>
  </si>
  <si>
    <t>ОБ</t>
  </si>
  <si>
    <t>КР</t>
  </si>
  <si>
    <t>Разом по галузі</t>
  </si>
  <si>
    <t>Разом по розділу І</t>
  </si>
  <si>
    <t xml:space="preserve">Вершино-Кам"янська сільська рада </t>
  </si>
  <si>
    <t>с. Вершино-Кам"янка</t>
  </si>
  <si>
    <t>Придбання і ремонт квартири для лікаря сімейної амбулаторії</t>
  </si>
  <si>
    <t>Встановлення автобусних зупинок в селах Петрокорбівка, Дубівка, Білопіль</t>
  </si>
  <si>
    <t>Ремонт    громадських колодязів в с.Петрокорбівка</t>
  </si>
  <si>
    <t>Поточний ремонт водопровідної мережі с. Корбомиколаївка</t>
  </si>
  <si>
    <t>с. Корбомиколаївка</t>
  </si>
  <si>
    <t>Облаштування спортивного майданчика для НВК</t>
  </si>
  <si>
    <t>с. Дубівка</t>
  </si>
  <si>
    <t>Поточний ремонт водопровідної мережі с. Дубівка</t>
  </si>
  <si>
    <t>с. Білозерне</t>
  </si>
  <si>
    <t>Капітальний ремонт покрівлі ФАПу та сільської ради</t>
  </si>
  <si>
    <t>смт Новгородка</t>
  </si>
  <si>
    <t>Освіта</t>
  </si>
  <si>
    <t>Будівництво спортивного майданчика</t>
  </si>
  <si>
    <t>Відновлення вуличного освітлення вул. Ватутіна, Матросова, Прадуна, Терешкової, Глібова, Горького</t>
  </si>
  <si>
    <t xml:space="preserve">Водопостачання та водовідведення </t>
  </si>
  <si>
    <t>Новомиколаївська сільська рада</t>
  </si>
  <si>
    <t>с. Спільне</t>
  </si>
  <si>
    <t>Придбання та встановлення водяного насоса</t>
  </si>
  <si>
    <t>с. Новомиколаївка</t>
  </si>
  <si>
    <t>Поточний ремон дорожнього покриття вул. Радянська</t>
  </si>
  <si>
    <t>Ремонт братської могили № 458</t>
  </si>
  <si>
    <t>Поточний ремонт сільського будинку культури</t>
  </si>
  <si>
    <t>Придбання житла для лікаря</t>
  </si>
  <si>
    <t>Інгуло-Кам"янська сільська рада</t>
  </si>
  <si>
    <t>с. Інгуло-Кам"янка</t>
  </si>
  <si>
    <t>Митрофаніівська сільська рада</t>
  </si>
  <si>
    <t>с. Митрофанівка</t>
  </si>
  <si>
    <t>Відновлення вуличного освітлення вулиць Кірова, Гагаріна, 70-річчя Жовтня, провул. Чапаєва</t>
  </si>
  <si>
    <t xml:space="preserve">Поточний ремонт ФАПу </t>
  </si>
  <si>
    <t>Поточний ремонт водонапірної башти</t>
  </si>
  <si>
    <t>Дороги та транспортні споруди</t>
  </si>
  <si>
    <t>Спорт</t>
  </si>
  <si>
    <t>Охорона здоров"я</t>
  </si>
  <si>
    <t>Придбання та встановлення дитячого майданчика</t>
  </si>
  <si>
    <t>Придбання квартири для лікаря</t>
  </si>
  <si>
    <t>Культура</t>
  </si>
  <si>
    <t>Газифікація</t>
  </si>
  <si>
    <t>РІ "Жива вода"</t>
  </si>
  <si>
    <t>ДП "Питна вода"</t>
  </si>
  <si>
    <t>РІ " Спортивні майданчики"</t>
  </si>
  <si>
    <t>РІ "Затишний двір"</t>
  </si>
  <si>
    <t>РІ "Світла Кіровоградщина"</t>
  </si>
  <si>
    <t>РІ "Зірка пам"яті"</t>
  </si>
  <si>
    <t>Інші</t>
  </si>
  <si>
    <t>Відкриття центру надання адміністративних послуг</t>
  </si>
  <si>
    <t>Капітальний ремонт пішохідних доріжок по вул. Дзержинського, пров. Піонерський</t>
  </si>
  <si>
    <t>Відновлення вуличного освітлення вулиць Ульянова, Пархоменка, Крилова, провулків Дорожний та Леніна</t>
  </si>
  <si>
    <t>Капітальний ремонт приміщення центра первинної медико-санітарної допомоги.</t>
  </si>
  <si>
    <t>с.Новоандріївка</t>
  </si>
  <si>
    <t>Ямковий ремонт під"їзної дороги до села</t>
  </si>
  <si>
    <t>с.Веселе</t>
  </si>
  <si>
    <t>Поточний ремонт містка та вул.Тітова</t>
  </si>
  <si>
    <t>Тарасівська сільська рада</t>
  </si>
  <si>
    <t>с. Тарасівка</t>
  </si>
  <si>
    <t xml:space="preserve">Капітальний ремонт вул. Перемоги </t>
  </si>
  <si>
    <r>
      <t>Примітка</t>
    </r>
    <r>
      <rPr>
        <sz val="14"/>
        <rFont val="Times New Roman"/>
        <family val="1"/>
      </rPr>
      <t xml:space="preserve"> </t>
    </r>
  </si>
  <si>
    <t>с. Ольгівка</t>
  </si>
  <si>
    <t>Облаштування спортивного майданчика для населення с. Петрокорбівка</t>
  </si>
  <si>
    <t>Облаштування алеї пам"яті односельцям, які загинули у роки ВВв</t>
  </si>
  <si>
    <t>І. ДОПОВНИТИ до переліку</t>
  </si>
  <si>
    <t>РАЗОМ ПО ПРОЕКТАМ, які пропонуються доповнити (Розділ І)</t>
  </si>
  <si>
    <t>Придбання шкільного автобусу для підвезення учнів до Білозернівського НВК</t>
  </si>
  <si>
    <t>Поточний ремонт  мережі водопостачання</t>
  </si>
  <si>
    <t xml:space="preserve">Додано 30 заходів на загальну суму 2,9 млн.грн. </t>
  </si>
  <si>
    <t>Транспорт та зв"язок</t>
  </si>
  <si>
    <t xml:space="preserve">Облаштування дитячого майданчика у Новоандріївському НВК </t>
  </si>
  <si>
    <t xml:space="preserve">Встановелння вишки мобільного зв"язку компанії Київстар </t>
  </si>
  <si>
    <t>Будівництво підвідного газопроводу до села</t>
  </si>
  <si>
    <t>Придбання шкільного автобусу для підвезення учнів до Верблюзького НВК № 2</t>
  </si>
  <si>
    <t>Придбання електроплити для дошкільного закладу Новгороджківського НВК № 3</t>
  </si>
  <si>
    <t xml:space="preserve">Додаток 4  </t>
  </si>
  <si>
    <t xml:space="preserve">Перелік  соціальних проектів які  запропоновано додатково включити до програми розвитку Новгородківського району на  2011-2015 роки"Центральний регіон-2015"
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</si>
</sst>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.00_р_."/>
    <numFmt numFmtId="183" formatCode="#,##0.0_р_."/>
    <numFmt numFmtId="184" formatCode="0.0;[Red]0.0"/>
    <numFmt numFmtId="185" formatCode="0.0%"/>
    <numFmt numFmtId="186" formatCode="#,##0.0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81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81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7" fillId="25" borderId="10" xfId="53" applyFont="1" applyFill="1" applyBorder="1" applyAlignment="1">
      <alignment horizontal="left" vertical="top" wrapText="1"/>
      <protection/>
    </xf>
    <xf numFmtId="0" fontId="9" fillId="24" borderId="10" xfId="0" applyFont="1" applyFill="1" applyBorder="1" applyAlignment="1">
      <alignment horizontal="center" vertical="center" wrapText="1"/>
    </xf>
    <xf numFmtId="0" fontId="7" fillId="25" borderId="11" xfId="53" applyFont="1" applyFill="1" applyBorder="1" applyAlignment="1">
      <alignment horizontal="left" vertical="top" wrapText="1"/>
      <protection/>
    </xf>
    <xf numFmtId="0" fontId="7" fillId="25" borderId="12" xfId="0" applyFont="1" applyFill="1" applyBorder="1" applyAlignment="1">
      <alignment vertical="center" wrapText="1"/>
    </xf>
    <xf numFmtId="0" fontId="8" fillId="25" borderId="10" xfId="53" applyFont="1" applyFill="1" applyBorder="1" applyAlignment="1">
      <alignment horizontal="left" vertical="top" wrapText="1"/>
      <protection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0" fillId="24" borderId="10" xfId="0" applyFont="1" applyFill="1" applyBorder="1" applyAlignment="1">
      <alignment/>
    </xf>
    <xf numFmtId="181" fontId="7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24" borderId="10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3" fillId="24" borderId="0" xfId="0" applyFont="1" applyFill="1" applyAlignment="1">
      <alignment vertical="center" wrapText="1"/>
    </xf>
    <xf numFmtId="0" fontId="0" fillId="24" borderId="10" xfId="0" applyFill="1" applyBorder="1" applyAlignment="1">
      <alignment/>
    </xf>
    <xf numFmtId="181" fontId="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1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181" fontId="14" fillId="2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44" fontId="6" fillId="24" borderId="0" xfId="43" applyFont="1" applyFill="1" applyBorder="1" applyAlignment="1">
      <alignment horizontal="center"/>
    </xf>
    <xf numFmtId="44" fontId="10" fillId="24" borderId="0" xfId="43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7" fillId="25" borderId="13" xfId="53" applyFont="1" applyFill="1" applyBorder="1" applyAlignment="1">
      <alignment horizontal="left" vertical="top" wrapText="1"/>
      <protection/>
    </xf>
    <xf numFmtId="0" fontId="7" fillId="25" borderId="12" xfId="53" applyFont="1" applyFill="1" applyBorder="1" applyAlignment="1">
      <alignment horizontal="left" vertical="top" wrapText="1"/>
      <protection/>
    </xf>
    <xf numFmtId="0" fontId="7" fillId="25" borderId="11" xfId="53" applyFont="1" applyFill="1" applyBorder="1" applyAlignment="1">
      <alignment horizontal="left" vertical="top" wrapText="1"/>
      <protection/>
    </xf>
    <xf numFmtId="0" fontId="7" fillId="25" borderId="10" xfId="53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6" fillId="24" borderId="15" xfId="53" applyFont="1" applyFill="1" applyBorder="1" applyAlignment="1">
      <alignment horizontal="center" vertical="top" wrapText="1"/>
      <protection/>
    </xf>
    <xf numFmtId="0" fontId="6" fillId="24" borderId="14" xfId="53" applyFont="1" applyFill="1" applyBorder="1" applyAlignment="1">
      <alignment horizontal="center" vertical="top" wrapText="1"/>
      <protection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8" fillId="25" borderId="10" xfId="53" applyFont="1" applyFill="1" applyBorder="1" applyAlignment="1">
      <alignment horizontal="left" vertical="top" wrapText="1"/>
      <protection/>
    </xf>
    <xf numFmtId="0" fontId="7" fillId="25" borderId="13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6" fillId="24" borderId="16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25" borderId="13" xfId="53" applyFont="1" applyFill="1" applyBorder="1" applyAlignment="1">
      <alignment horizontal="left" vertical="top" wrapText="1"/>
      <protection/>
    </xf>
    <xf numFmtId="0" fontId="15" fillId="25" borderId="12" xfId="53" applyFont="1" applyFill="1" applyBorder="1" applyAlignment="1">
      <alignment horizontal="left" vertical="top" wrapText="1"/>
      <protection/>
    </xf>
    <xf numFmtId="0" fontId="15" fillId="25" borderId="11" xfId="53" applyFont="1" applyFill="1" applyBorder="1" applyAlignment="1">
      <alignment horizontal="left" vertical="top" wrapText="1"/>
      <protection/>
    </xf>
    <xf numFmtId="0" fontId="15" fillId="25" borderId="10" xfId="53" applyFont="1" applyFill="1" applyBorder="1" applyAlignment="1">
      <alignment horizontal="left" vertical="top" wrapText="1"/>
      <protection/>
    </xf>
    <xf numFmtId="0" fontId="6" fillId="24" borderId="16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0" fontId="6" fillId="24" borderId="19" xfId="0" applyFont="1" applyFill="1" applyBorder="1" applyAlignment="1">
      <alignment horizontal="center" vertical="top" wrapText="1"/>
    </xf>
    <xf numFmtId="0" fontId="6" fillId="24" borderId="20" xfId="0" applyFont="1" applyFill="1" applyBorder="1" applyAlignment="1">
      <alignment horizontal="center"/>
    </xf>
    <xf numFmtId="0" fontId="6" fillId="24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4" fillId="24" borderId="20" xfId="0" applyFont="1" applyFill="1" applyBorder="1" applyAlignment="1">
      <alignment horizontal="center"/>
    </xf>
    <xf numFmtId="0" fontId="14" fillId="24" borderId="21" xfId="0" applyFont="1" applyFill="1" applyBorder="1" applyAlignment="1">
      <alignment horizontal="center"/>
    </xf>
    <xf numFmtId="0" fontId="14" fillId="24" borderId="22" xfId="0" applyFont="1" applyFill="1" applyBorder="1" applyAlignment="1">
      <alignment horizontal="center"/>
    </xf>
    <xf numFmtId="0" fontId="16" fillId="25" borderId="13" xfId="0" applyFont="1" applyFill="1" applyBorder="1" applyAlignment="1">
      <alignment horizontal="center" vertical="center" wrapText="1"/>
    </xf>
    <xf numFmtId="0" fontId="16" fillId="25" borderId="12" xfId="0" applyFont="1" applyFill="1" applyBorder="1" applyAlignment="1">
      <alignment horizontal="center" vertical="center" wrapText="1"/>
    </xf>
    <xf numFmtId="0" fontId="16" fillId="25" borderId="1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Р 2011-2015 Бобринець нова ре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3:Q392"/>
  <sheetViews>
    <sheetView tabSelected="1" view="pageBreakPreview" zoomScale="75" zoomScaleNormal="75" zoomScaleSheetLayoutView="75" zoomScalePageLayoutView="0" workbookViewId="0" topLeftCell="A1">
      <selection activeCell="B5" sqref="B5:O5"/>
    </sheetView>
  </sheetViews>
  <sheetFormatPr defaultColWidth="9.00390625" defaultRowHeight="12.75"/>
  <cols>
    <col min="1" max="1" width="4.375" style="0" customWidth="1"/>
    <col min="2" max="2" width="22.125" style="0" customWidth="1"/>
    <col min="3" max="3" width="16.375" style="0" customWidth="1"/>
    <col min="4" max="4" width="23.375" style="0" customWidth="1"/>
    <col min="6" max="7" width="10.00390625" style="0" customWidth="1"/>
    <col min="8" max="8" width="11.375" style="0" customWidth="1"/>
    <col min="9" max="9" width="11.125" style="0" customWidth="1"/>
    <col min="10" max="10" width="9.875" style="0" customWidth="1"/>
    <col min="11" max="11" width="9.00390625" style="0" customWidth="1"/>
    <col min="12" max="12" width="9.25390625" style="0" customWidth="1"/>
    <col min="13" max="13" width="11.00390625" style="0" customWidth="1"/>
    <col min="14" max="14" width="11.125" style="0" customWidth="1"/>
    <col min="15" max="15" width="23.125" style="0" customWidth="1"/>
  </cols>
  <sheetData>
    <row r="3" spans="1:16" ht="18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2"/>
      <c r="P3" s="2"/>
    </row>
    <row r="4" spans="1:16" ht="18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65" t="s">
        <v>107</v>
      </c>
      <c r="N4" s="112"/>
      <c r="O4" s="2"/>
      <c r="P4" s="2"/>
    </row>
    <row r="5" spans="1:16" ht="18.75">
      <c r="A5" s="42"/>
      <c r="B5" s="65" t="s">
        <v>108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2"/>
    </row>
    <row r="6" spans="1:16" ht="18.7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</row>
    <row r="7" spans="1:16" ht="12.75" customHeight="1">
      <c r="A7" s="66" t="s">
        <v>17</v>
      </c>
      <c r="B7" s="66" t="s">
        <v>9</v>
      </c>
      <c r="C7" s="66" t="s">
        <v>18</v>
      </c>
      <c r="D7" s="66" t="s">
        <v>19</v>
      </c>
      <c r="E7" s="66" t="s">
        <v>20</v>
      </c>
      <c r="F7" s="66"/>
      <c r="G7" s="66" t="s">
        <v>21</v>
      </c>
      <c r="H7" s="66" t="s">
        <v>22</v>
      </c>
      <c r="I7" s="66" t="s">
        <v>0</v>
      </c>
      <c r="J7" s="66" t="s">
        <v>1</v>
      </c>
      <c r="K7" s="66"/>
      <c r="L7" s="66"/>
      <c r="M7" s="66"/>
      <c r="N7" s="66"/>
      <c r="O7" s="5"/>
      <c r="P7" s="6"/>
    </row>
    <row r="8" spans="1:16" ht="18.75">
      <c r="A8" s="66"/>
      <c r="B8" s="66"/>
      <c r="C8" s="66"/>
      <c r="D8" s="66"/>
      <c r="E8" s="66"/>
      <c r="F8" s="66"/>
      <c r="G8" s="66"/>
      <c r="H8" s="66"/>
      <c r="I8" s="66"/>
      <c r="J8" s="66">
        <v>2011</v>
      </c>
      <c r="K8" s="66">
        <v>2012</v>
      </c>
      <c r="L8" s="66">
        <v>2013</v>
      </c>
      <c r="M8" s="66">
        <v>2014</v>
      </c>
      <c r="N8" s="66">
        <v>2015</v>
      </c>
      <c r="O8" s="67" t="s">
        <v>92</v>
      </c>
      <c r="P8" s="6"/>
    </row>
    <row r="9" spans="1:16" ht="18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8"/>
      <c r="P9" s="6"/>
    </row>
    <row r="10" spans="1:16" ht="56.25">
      <c r="A10" s="66"/>
      <c r="B10" s="66"/>
      <c r="C10" s="66"/>
      <c r="D10" s="66"/>
      <c r="E10" s="7" t="s">
        <v>2</v>
      </c>
      <c r="F10" s="4" t="s">
        <v>3</v>
      </c>
      <c r="G10" s="66"/>
      <c r="H10" s="66"/>
      <c r="I10" s="66"/>
      <c r="J10" s="66"/>
      <c r="K10" s="66"/>
      <c r="L10" s="66"/>
      <c r="M10" s="66"/>
      <c r="N10" s="66"/>
      <c r="O10" s="68"/>
      <c r="P10" s="8"/>
    </row>
    <row r="11" spans="1:16" ht="18.75">
      <c r="A11" s="9">
        <v>1</v>
      </c>
      <c r="B11" s="9"/>
      <c r="C11" s="10">
        <v>2</v>
      </c>
      <c r="D11" s="10">
        <v>3</v>
      </c>
      <c r="E11" s="10">
        <v>6</v>
      </c>
      <c r="F11" s="10">
        <v>7</v>
      </c>
      <c r="G11" s="10">
        <v>8</v>
      </c>
      <c r="H11" s="10">
        <v>9</v>
      </c>
      <c r="I11" s="10">
        <v>10</v>
      </c>
      <c r="J11" s="10">
        <v>11</v>
      </c>
      <c r="K11" s="10">
        <v>12</v>
      </c>
      <c r="L11" s="10">
        <v>13</v>
      </c>
      <c r="M11" s="10">
        <v>14</v>
      </c>
      <c r="N11" s="10">
        <v>15</v>
      </c>
      <c r="O11" s="11">
        <v>16</v>
      </c>
      <c r="P11" s="2"/>
    </row>
    <row r="12" spans="1:16" ht="18.75">
      <c r="A12" s="78" t="s">
        <v>96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18.75">
      <c r="A13" s="69" t="s">
        <v>67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18.75">
      <c r="A14" s="51">
        <v>1</v>
      </c>
      <c r="B14" s="47" t="s">
        <v>12</v>
      </c>
      <c r="C14" s="47" t="s">
        <v>16</v>
      </c>
      <c r="D14" s="47" t="s">
        <v>38</v>
      </c>
      <c r="E14" s="51">
        <v>2013</v>
      </c>
      <c r="F14" s="51">
        <v>2013</v>
      </c>
      <c r="G14" s="13" t="s">
        <v>27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57"/>
      <c r="P14" s="2"/>
    </row>
    <row r="15" spans="1:16" ht="18.75">
      <c r="A15" s="51"/>
      <c r="B15" s="48"/>
      <c r="C15" s="48"/>
      <c r="D15" s="48"/>
      <c r="E15" s="51"/>
      <c r="F15" s="51"/>
      <c r="G15" s="13" t="s">
        <v>31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58"/>
      <c r="P15" s="2"/>
    </row>
    <row r="16" spans="1:16" ht="18.75">
      <c r="A16" s="51"/>
      <c r="B16" s="48"/>
      <c r="C16" s="48"/>
      <c r="D16" s="48"/>
      <c r="E16" s="51"/>
      <c r="F16" s="51"/>
      <c r="G16" s="13" t="s">
        <v>28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58"/>
      <c r="P16" s="2"/>
    </row>
    <row r="17" spans="1:16" ht="18.75">
      <c r="A17" s="51"/>
      <c r="B17" s="48"/>
      <c r="C17" s="48"/>
      <c r="D17" s="48"/>
      <c r="E17" s="51"/>
      <c r="F17" s="51"/>
      <c r="G17" s="13" t="s">
        <v>7</v>
      </c>
      <c r="H17" s="14">
        <v>9</v>
      </c>
      <c r="I17" s="14">
        <v>9</v>
      </c>
      <c r="J17" s="14">
        <v>0</v>
      </c>
      <c r="K17" s="14">
        <v>0</v>
      </c>
      <c r="L17" s="14">
        <v>9</v>
      </c>
      <c r="M17" s="14">
        <v>0</v>
      </c>
      <c r="N17" s="14">
        <v>0</v>
      </c>
      <c r="O17" s="58"/>
      <c r="P17" s="2"/>
    </row>
    <row r="18" spans="1:16" ht="18.75">
      <c r="A18" s="51"/>
      <c r="B18" s="48"/>
      <c r="C18" s="48"/>
      <c r="D18" s="48"/>
      <c r="E18" s="51"/>
      <c r="F18" s="51"/>
      <c r="G18" s="13" t="s">
        <v>4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58"/>
      <c r="P18" s="2"/>
    </row>
    <row r="19" spans="1:16" ht="18.75">
      <c r="A19" s="51"/>
      <c r="B19" s="48"/>
      <c r="C19" s="48"/>
      <c r="D19" s="48"/>
      <c r="E19" s="51"/>
      <c r="F19" s="51"/>
      <c r="G19" s="13" t="s">
        <v>24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58"/>
      <c r="P19" s="2"/>
    </row>
    <row r="20" spans="1:16" ht="18.75">
      <c r="A20" s="51"/>
      <c r="B20" s="48"/>
      <c r="C20" s="48"/>
      <c r="D20" s="48"/>
      <c r="E20" s="51"/>
      <c r="F20" s="51"/>
      <c r="G20" s="13" t="s">
        <v>29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58"/>
      <c r="P20" s="2"/>
    </row>
    <row r="21" spans="1:16" ht="18.75">
      <c r="A21" s="51"/>
      <c r="B21" s="48"/>
      <c r="C21" s="48"/>
      <c r="D21" s="48"/>
      <c r="E21" s="51"/>
      <c r="F21" s="51"/>
      <c r="G21" s="13" t="s">
        <v>32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58"/>
      <c r="P21" s="2"/>
    </row>
    <row r="22" spans="1:16" ht="18.75">
      <c r="A22" s="51"/>
      <c r="B22" s="48"/>
      <c r="C22" s="48"/>
      <c r="D22" s="48"/>
      <c r="E22" s="51"/>
      <c r="F22" s="51"/>
      <c r="G22" s="13" t="s">
        <v>5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58"/>
      <c r="P22" s="2"/>
    </row>
    <row r="23" spans="1:16" ht="18.75">
      <c r="A23" s="51"/>
      <c r="B23" s="49"/>
      <c r="C23" s="49"/>
      <c r="D23" s="49"/>
      <c r="E23" s="51"/>
      <c r="F23" s="51"/>
      <c r="G23" s="13" t="s">
        <v>6</v>
      </c>
      <c r="H23" s="14">
        <f aca="true" t="shared" si="0" ref="H23:N23">SUM(H14:H22)</f>
        <v>9</v>
      </c>
      <c r="I23" s="14">
        <f t="shared" si="0"/>
        <v>9</v>
      </c>
      <c r="J23" s="14">
        <f t="shared" si="0"/>
        <v>0</v>
      </c>
      <c r="K23" s="14">
        <f t="shared" si="0"/>
        <v>0</v>
      </c>
      <c r="L23" s="14">
        <f t="shared" si="0"/>
        <v>9</v>
      </c>
      <c r="M23" s="14">
        <f t="shared" si="0"/>
        <v>0</v>
      </c>
      <c r="N23" s="14">
        <f t="shared" si="0"/>
        <v>0</v>
      </c>
      <c r="O23" s="59"/>
      <c r="P23" s="2"/>
    </row>
    <row r="24" spans="1:16" ht="18.75">
      <c r="A24" s="54">
        <v>2</v>
      </c>
      <c r="B24" s="47" t="s">
        <v>10</v>
      </c>
      <c r="C24" s="47" t="s">
        <v>47</v>
      </c>
      <c r="D24" s="50" t="s">
        <v>82</v>
      </c>
      <c r="E24" s="51">
        <v>2013</v>
      </c>
      <c r="F24" s="51">
        <v>2015</v>
      </c>
      <c r="G24" s="13" t="s">
        <v>27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57"/>
      <c r="P24" s="2"/>
    </row>
    <row r="25" spans="1:16" ht="18.75">
      <c r="A25" s="55"/>
      <c r="B25" s="48"/>
      <c r="C25" s="48"/>
      <c r="D25" s="50"/>
      <c r="E25" s="51"/>
      <c r="F25" s="51"/>
      <c r="G25" s="13" t="s">
        <v>31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58"/>
      <c r="P25" s="2"/>
    </row>
    <row r="26" spans="1:16" ht="18.75">
      <c r="A26" s="55"/>
      <c r="B26" s="48"/>
      <c r="C26" s="48"/>
      <c r="D26" s="50"/>
      <c r="E26" s="51"/>
      <c r="F26" s="51"/>
      <c r="G26" s="13" t="s">
        <v>28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58"/>
      <c r="P26" s="2"/>
    </row>
    <row r="27" spans="1:16" ht="18.75">
      <c r="A27" s="55"/>
      <c r="B27" s="48"/>
      <c r="C27" s="48"/>
      <c r="D27" s="50"/>
      <c r="E27" s="51"/>
      <c r="F27" s="51"/>
      <c r="G27" s="13" t="s">
        <v>7</v>
      </c>
      <c r="H27" s="14">
        <v>376</v>
      </c>
      <c r="I27" s="14">
        <v>376</v>
      </c>
      <c r="J27" s="14">
        <v>0</v>
      </c>
      <c r="K27" s="14">
        <v>0</v>
      </c>
      <c r="L27" s="14">
        <v>114</v>
      </c>
      <c r="M27" s="14">
        <v>115</v>
      </c>
      <c r="N27" s="14">
        <v>147</v>
      </c>
      <c r="O27" s="58"/>
      <c r="P27" s="2"/>
    </row>
    <row r="28" spans="1:16" ht="18.75">
      <c r="A28" s="55"/>
      <c r="B28" s="48"/>
      <c r="C28" s="48"/>
      <c r="D28" s="50"/>
      <c r="E28" s="51"/>
      <c r="F28" s="51"/>
      <c r="G28" s="13" t="s">
        <v>4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58"/>
      <c r="P28" s="2"/>
    </row>
    <row r="29" spans="1:16" ht="18.75">
      <c r="A29" s="55"/>
      <c r="B29" s="48"/>
      <c r="C29" s="48"/>
      <c r="D29" s="50"/>
      <c r="E29" s="51"/>
      <c r="F29" s="51"/>
      <c r="G29" s="13" t="s">
        <v>24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58"/>
      <c r="P29" s="2"/>
    </row>
    <row r="30" spans="1:16" ht="18.75">
      <c r="A30" s="55"/>
      <c r="B30" s="48"/>
      <c r="C30" s="48"/>
      <c r="D30" s="50"/>
      <c r="E30" s="51"/>
      <c r="F30" s="51"/>
      <c r="G30" s="13" t="s">
        <v>29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58"/>
      <c r="P30" s="2"/>
    </row>
    <row r="31" spans="1:16" ht="18.75">
      <c r="A31" s="55"/>
      <c r="B31" s="48"/>
      <c r="C31" s="48"/>
      <c r="D31" s="50"/>
      <c r="E31" s="51"/>
      <c r="F31" s="51"/>
      <c r="G31" s="13" t="s">
        <v>32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58"/>
      <c r="P31" s="2"/>
    </row>
    <row r="32" spans="1:16" ht="18.75">
      <c r="A32" s="55"/>
      <c r="B32" s="48"/>
      <c r="C32" s="48"/>
      <c r="D32" s="50"/>
      <c r="E32" s="51"/>
      <c r="F32" s="51"/>
      <c r="G32" s="13" t="s">
        <v>5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58"/>
      <c r="P32" s="2"/>
    </row>
    <row r="33" spans="1:16" ht="18.75">
      <c r="A33" s="56"/>
      <c r="B33" s="49"/>
      <c r="C33" s="49"/>
      <c r="D33" s="50"/>
      <c r="E33" s="51"/>
      <c r="F33" s="51"/>
      <c r="G33" s="13" t="s">
        <v>6</v>
      </c>
      <c r="H33" s="14">
        <f aca="true" t="shared" si="1" ref="H33:N33">SUM(H24:H32)</f>
        <v>376</v>
      </c>
      <c r="I33" s="14">
        <f t="shared" si="1"/>
        <v>376</v>
      </c>
      <c r="J33" s="14">
        <f t="shared" si="1"/>
        <v>0</v>
      </c>
      <c r="K33" s="14">
        <f t="shared" si="1"/>
        <v>0</v>
      </c>
      <c r="L33" s="14">
        <f t="shared" si="1"/>
        <v>114</v>
      </c>
      <c r="M33" s="14">
        <f t="shared" si="1"/>
        <v>115</v>
      </c>
      <c r="N33" s="14">
        <f t="shared" si="1"/>
        <v>147</v>
      </c>
      <c r="O33" s="59"/>
      <c r="P33" s="2"/>
    </row>
    <row r="34" spans="1:16" ht="18.75">
      <c r="A34" s="54">
        <v>3</v>
      </c>
      <c r="B34" s="47" t="s">
        <v>52</v>
      </c>
      <c r="C34" s="47" t="s">
        <v>55</v>
      </c>
      <c r="D34" s="50" t="s">
        <v>56</v>
      </c>
      <c r="E34" s="51">
        <v>2014</v>
      </c>
      <c r="F34" s="51">
        <v>2014</v>
      </c>
      <c r="G34" s="13" t="s">
        <v>27</v>
      </c>
      <c r="H34" s="14">
        <v>67.5</v>
      </c>
      <c r="I34" s="14">
        <v>67.5</v>
      </c>
      <c r="J34" s="14">
        <v>0</v>
      </c>
      <c r="K34" s="14">
        <v>0</v>
      </c>
      <c r="L34" s="14">
        <v>0</v>
      </c>
      <c r="M34" s="14">
        <v>67.5</v>
      </c>
      <c r="N34" s="14">
        <v>0</v>
      </c>
      <c r="O34" s="57"/>
      <c r="P34" s="2"/>
    </row>
    <row r="35" spans="1:16" ht="18.75">
      <c r="A35" s="55"/>
      <c r="B35" s="48"/>
      <c r="C35" s="48"/>
      <c r="D35" s="50"/>
      <c r="E35" s="51"/>
      <c r="F35" s="51"/>
      <c r="G35" s="13" t="s">
        <v>31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58"/>
      <c r="P35" s="2"/>
    </row>
    <row r="36" spans="1:16" ht="18.75">
      <c r="A36" s="55"/>
      <c r="B36" s="48"/>
      <c r="C36" s="48"/>
      <c r="D36" s="50"/>
      <c r="E36" s="51"/>
      <c r="F36" s="51"/>
      <c r="G36" s="13" t="s">
        <v>28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58"/>
      <c r="P36" s="2"/>
    </row>
    <row r="37" spans="1:16" ht="18.75">
      <c r="A37" s="55"/>
      <c r="B37" s="48"/>
      <c r="C37" s="48"/>
      <c r="D37" s="50"/>
      <c r="E37" s="51"/>
      <c r="F37" s="51"/>
      <c r="G37" s="13" t="s">
        <v>7</v>
      </c>
      <c r="H37" s="14">
        <v>31.2</v>
      </c>
      <c r="I37" s="14">
        <v>31.2</v>
      </c>
      <c r="J37" s="14">
        <v>0</v>
      </c>
      <c r="K37" s="14">
        <v>0</v>
      </c>
      <c r="L37" s="14">
        <v>0</v>
      </c>
      <c r="M37" s="14">
        <v>31.2</v>
      </c>
      <c r="N37" s="14">
        <v>0</v>
      </c>
      <c r="O37" s="58"/>
      <c r="P37" s="2"/>
    </row>
    <row r="38" spans="1:16" ht="18.75">
      <c r="A38" s="55"/>
      <c r="B38" s="48"/>
      <c r="C38" s="48"/>
      <c r="D38" s="50"/>
      <c r="E38" s="51"/>
      <c r="F38" s="51"/>
      <c r="G38" s="13" t="s">
        <v>4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58"/>
      <c r="P38" s="2"/>
    </row>
    <row r="39" spans="1:16" ht="18.75">
      <c r="A39" s="55"/>
      <c r="B39" s="48"/>
      <c r="C39" s="48"/>
      <c r="D39" s="50"/>
      <c r="E39" s="51"/>
      <c r="F39" s="51"/>
      <c r="G39" s="13" t="s">
        <v>24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58"/>
      <c r="P39" s="2"/>
    </row>
    <row r="40" spans="1:16" ht="18.75">
      <c r="A40" s="55"/>
      <c r="B40" s="48"/>
      <c r="C40" s="48"/>
      <c r="D40" s="50"/>
      <c r="E40" s="51"/>
      <c r="F40" s="51"/>
      <c r="G40" s="13" t="s">
        <v>29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58"/>
      <c r="P40" s="2"/>
    </row>
    <row r="41" spans="1:16" ht="18.75">
      <c r="A41" s="55"/>
      <c r="B41" s="48"/>
      <c r="C41" s="48"/>
      <c r="D41" s="50"/>
      <c r="E41" s="51"/>
      <c r="F41" s="51"/>
      <c r="G41" s="13" t="s">
        <v>32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58"/>
      <c r="P41" s="2"/>
    </row>
    <row r="42" spans="1:16" ht="18.75">
      <c r="A42" s="55"/>
      <c r="B42" s="48"/>
      <c r="C42" s="48"/>
      <c r="D42" s="50"/>
      <c r="E42" s="51"/>
      <c r="F42" s="51"/>
      <c r="G42" s="13" t="s">
        <v>5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58"/>
      <c r="P42" s="2"/>
    </row>
    <row r="43" spans="1:16" ht="18.75">
      <c r="A43" s="56"/>
      <c r="B43" s="49"/>
      <c r="C43" s="49"/>
      <c r="D43" s="50"/>
      <c r="E43" s="51"/>
      <c r="F43" s="51"/>
      <c r="G43" s="13" t="s">
        <v>6</v>
      </c>
      <c r="H43" s="14">
        <f aca="true" t="shared" si="2" ref="H43:N43">SUM(H34:H42)</f>
        <v>98.7</v>
      </c>
      <c r="I43" s="14">
        <f t="shared" si="2"/>
        <v>98.7</v>
      </c>
      <c r="J43" s="14">
        <f t="shared" si="2"/>
        <v>0</v>
      </c>
      <c r="K43" s="14">
        <f t="shared" si="2"/>
        <v>0</v>
      </c>
      <c r="L43" s="14">
        <f t="shared" si="2"/>
        <v>0</v>
      </c>
      <c r="M43" s="14">
        <f t="shared" si="2"/>
        <v>98.7</v>
      </c>
      <c r="N43" s="14">
        <f t="shared" si="2"/>
        <v>0</v>
      </c>
      <c r="O43" s="59"/>
      <c r="P43" s="2"/>
    </row>
    <row r="44" spans="1:16" ht="18.75">
      <c r="A44" s="54">
        <v>4</v>
      </c>
      <c r="B44" s="47" t="s">
        <v>15</v>
      </c>
      <c r="C44" s="47" t="s">
        <v>85</v>
      </c>
      <c r="D44" s="50" t="s">
        <v>86</v>
      </c>
      <c r="E44" s="51">
        <v>2013</v>
      </c>
      <c r="F44" s="51">
        <v>2013</v>
      </c>
      <c r="G44" s="13" t="s">
        <v>27</v>
      </c>
      <c r="H44" s="14">
        <v>25</v>
      </c>
      <c r="I44" s="14">
        <v>25</v>
      </c>
      <c r="J44" s="14">
        <v>0</v>
      </c>
      <c r="K44" s="14">
        <v>0</v>
      </c>
      <c r="L44" s="14">
        <v>25</v>
      </c>
      <c r="M44" s="14">
        <v>0</v>
      </c>
      <c r="N44" s="14">
        <v>0</v>
      </c>
      <c r="O44" s="57"/>
      <c r="P44" s="2"/>
    </row>
    <row r="45" spans="1:16" ht="18.75">
      <c r="A45" s="55"/>
      <c r="B45" s="48"/>
      <c r="C45" s="48"/>
      <c r="D45" s="50"/>
      <c r="E45" s="51"/>
      <c r="F45" s="51"/>
      <c r="G45" s="13" t="s">
        <v>31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58"/>
      <c r="P45" s="2"/>
    </row>
    <row r="46" spans="1:16" ht="18.75">
      <c r="A46" s="55"/>
      <c r="B46" s="48"/>
      <c r="C46" s="48"/>
      <c r="D46" s="50"/>
      <c r="E46" s="51"/>
      <c r="F46" s="51"/>
      <c r="G46" s="13" t="s">
        <v>28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58"/>
      <c r="P46" s="2"/>
    </row>
    <row r="47" spans="1:16" ht="18.75">
      <c r="A47" s="55"/>
      <c r="B47" s="48"/>
      <c r="C47" s="48"/>
      <c r="D47" s="50"/>
      <c r="E47" s="51"/>
      <c r="F47" s="51"/>
      <c r="G47" s="13" t="s">
        <v>7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58"/>
      <c r="P47" s="2"/>
    </row>
    <row r="48" spans="1:16" ht="18.75">
      <c r="A48" s="55"/>
      <c r="B48" s="48"/>
      <c r="C48" s="48"/>
      <c r="D48" s="50"/>
      <c r="E48" s="51"/>
      <c r="F48" s="51"/>
      <c r="G48" s="13" t="s">
        <v>4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58"/>
      <c r="P48" s="2"/>
    </row>
    <row r="49" spans="1:16" ht="18.75">
      <c r="A49" s="55"/>
      <c r="B49" s="48"/>
      <c r="C49" s="48"/>
      <c r="D49" s="50"/>
      <c r="E49" s="51"/>
      <c r="F49" s="51"/>
      <c r="G49" s="13" t="s">
        <v>24</v>
      </c>
      <c r="H49" s="14">
        <v>75</v>
      </c>
      <c r="I49" s="14">
        <v>75</v>
      </c>
      <c r="J49" s="14">
        <v>0</v>
      </c>
      <c r="K49" s="14">
        <v>0</v>
      </c>
      <c r="L49" s="14">
        <v>75</v>
      </c>
      <c r="M49" s="14">
        <v>0</v>
      </c>
      <c r="N49" s="14">
        <v>0</v>
      </c>
      <c r="O49" s="58"/>
      <c r="P49" s="2"/>
    </row>
    <row r="50" spans="1:16" ht="18.75">
      <c r="A50" s="55"/>
      <c r="B50" s="48"/>
      <c r="C50" s="48"/>
      <c r="D50" s="50"/>
      <c r="E50" s="51"/>
      <c r="F50" s="51"/>
      <c r="G50" s="13" t="s">
        <v>29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58"/>
      <c r="P50" s="2"/>
    </row>
    <row r="51" spans="1:16" ht="18.75">
      <c r="A51" s="55"/>
      <c r="B51" s="48"/>
      <c r="C51" s="48"/>
      <c r="D51" s="50"/>
      <c r="E51" s="51"/>
      <c r="F51" s="51"/>
      <c r="G51" s="13" t="s">
        <v>32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58"/>
      <c r="P51" s="2"/>
    </row>
    <row r="52" spans="1:16" ht="18.75">
      <c r="A52" s="55"/>
      <c r="B52" s="48"/>
      <c r="C52" s="48"/>
      <c r="D52" s="50"/>
      <c r="E52" s="51"/>
      <c r="F52" s="51"/>
      <c r="G52" s="13" t="s">
        <v>5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58"/>
      <c r="P52" s="2"/>
    </row>
    <row r="53" spans="1:16" ht="18.75">
      <c r="A53" s="56"/>
      <c r="B53" s="49"/>
      <c r="C53" s="49"/>
      <c r="D53" s="50"/>
      <c r="E53" s="51"/>
      <c r="F53" s="51"/>
      <c r="G53" s="13" t="s">
        <v>6</v>
      </c>
      <c r="H53" s="14">
        <f aca="true" t="shared" si="3" ref="H53:N53">SUM(H44:H52)</f>
        <v>100</v>
      </c>
      <c r="I53" s="14">
        <f t="shared" si="3"/>
        <v>100</v>
      </c>
      <c r="J53" s="14">
        <f t="shared" si="3"/>
        <v>0</v>
      </c>
      <c r="K53" s="14">
        <f t="shared" si="3"/>
        <v>0</v>
      </c>
      <c r="L53" s="14">
        <f t="shared" si="3"/>
        <v>100</v>
      </c>
      <c r="M53" s="14">
        <f t="shared" si="3"/>
        <v>0</v>
      </c>
      <c r="N53" s="14">
        <f t="shared" si="3"/>
        <v>0</v>
      </c>
      <c r="O53" s="59"/>
      <c r="P53" s="2"/>
    </row>
    <row r="54" spans="1:16" ht="18.75">
      <c r="A54" s="54">
        <v>5</v>
      </c>
      <c r="B54" s="47" t="s">
        <v>15</v>
      </c>
      <c r="C54" s="47" t="s">
        <v>87</v>
      </c>
      <c r="D54" s="50" t="s">
        <v>88</v>
      </c>
      <c r="E54" s="51">
        <v>2013</v>
      </c>
      <c r="F54" s="51">
        <v>2013</v>
      </c>
      <c r="G54" s="13" t="s">
        <v>27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57"/>
      <c r="P54" s="2"/>
    </row>
    <row r="55" spans="1:16" ht="18.75">
      <c r="A55" s="55"/>
      <c r="B55" s="48"/>
      <c r="C55" s="48"/>
      <c r="D55" s="50"/>
      <c r="E55" s="51"/>
      <c r="F55" s="51"/>
      <c r="G55" s="13" t="s">
        <v>31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58"/>
      <c r="P55" s="2"/>
    </row>
    <row r="56" spans="1:16" ht="18.75">
      <c r="A56" s="55"/>
      <c r="B56" s="48"/>
      <c r="C56" s="48"/>
      <c r="D56" s="50"/>
      <c r="E56" s="51"/>
      <c r="F56" s="51"/>
      <c r="G56" s="13" t="s">
        <v>28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58"/>
      <c r="P56" s="2"/>
    </row>
    <row r="57" spans="1:16" ht="18.75">
      <c r="A57" s="55"/>
      <c r="B57" s="48"/>
      <c r="C57" s="48"/>
      <c r="D57" s="50"/>
      <c r="E57" s="51"/>
      <c r="F57" s="51"/>
      <c r="G57" s="13" t="s">
        <v>7</v>
      </c>
      <c r="H57" s="14">
        <v>20</v>
      </c>
      <c r="I57" s="14">
        <v>20</v>
      </c>
      <c r="J57" s="14">
        <v>0</v>
      </c>
      <c r="K57" s="14">
        <v>0</v>
      </c>
      <c r="L57" s="14">
        <v>20</v>
      </c>
      <c r="M57" s="14">
        <v>0</v>
      </c>
      <c r="N57" s="14">
        <v>0</v>
      </c>
      <c r="O57" s="58"/>
      <c r="P57" s="2"/>
    </row>
    <row r="58" spans="1:16" ht="18.75">
      <c r="A58" s="55"/>
      <c r="B58" s="48"/>
      <c r="C58" s="48"/>
      <c r="D58" s="50"/>
      <c r="E58" s="51"/>
      <c r="F58" s="51"/>
      <c r="G58" s="13" t="s">
        <v>4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58"/>
      <c r="P58" s="2"/>
    </row>
    <row r="59" spans="1:16" ht="18.75">
      <c r="A59" s="55"/>
      <c r="B59" s="48"/>
      <c r="C59" s="48"/>
      <c r="D59" s="50"/>
      <c r="E59" s="51"/>
      <c r="F59" s="51"/>
      <c r="G59" s="13" t="s">
        <v>24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58"/>
      <c r="P59" s="2"/>
    </row>
    <row r="60" spans="1:16" ht="18.75">
      <c r="A60" s="55"/>
      <c r="B60" s="48"/>
      <c r="C60" s="48"/>
      <c r="D60" s="50"/>
      <c r="E60" s="51"/>
      <c r="F60" s="51"/>
      <c r="G60" s="13" t="s">
        <v>29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58"/>
      <c r="P60" s="2"/>
    </row>
    <row r="61" spans="1:16" ht="18.75">
      <c r="A61" s="55"/>
      <c r="B61" s="48"/>
      <c r="C61" s="48"/>
      <c r="D61" s="50"/>
      <c r="E61" s="51"/>
      <c r="F61" s="51"/>
      <c r="G61" s="13" t="s">
        <v>32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58"/>
      <c r="P61" s="2"/>
    </row>
    <row r="62" spans="1:16" ht="18.75">
      <c r="A62" s="55"/>
      <c r="B62" s="48"/>
      <c r="C62" s="48"/>
      <c r="D62" s="50"/>
      <c r="E62" s="51"/>
      <c r="F62" s="51"/>
      <c r="G62" s="13" t="s">
        <v>5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58"/>
      <c r="P62" s="2"/>
    </row>
    <row r="63" spans="1:16" ht="18.75">
      <c r="A63" s="56"/>
      <c r="B63" s="49"/>
      <c r="C63" s="49"/>
      <c r="D63" s="50"/>
      <c r="E63" s="51"/>
      <c r="F63" s="51"/>
      <c r="G63" s="13" t="s">
        <v>6</v>
      </c>
      <c r="H63" s="14">
        <f aca="true" t="shared" si="4" ref="H63:N63">SUM(H54:H62)</f>
        <v>20</v>
      </c>
      <c r="I63" s="14">
        <f t="shared" si="4"/>
        <v>20</v>
      </c>
      <c r="J63" s="14">
        <f t="shared" si="4"/>
        <v>0</v>
      </c>
      <c r="K63" s="14">
        <f t="shared" si="4"/>
        <v>0</v>
      </c>
      <c r="L63" s="14">
        <f t="shared" si="4"/>
        <v>20</v>
      </c>
      <c r="M63" s="14">
        <f t="shared" si="4"/>
        <v>0</v>
      </c>
      <c r="N63" s="14">
        <f t="shared" si="4"/>
        <v>0</v>
      </c>
      <c r="O63" s="59"/>
      <c r="P63" s="2"/>
    </row>
    <row r="64" spans="1:16" ht="18.75" customHeight="1">
      <c r="A64" s="54">
        <v>6</v>
      </c>
      <c r="B64" s="47" t="s">
        <v>89</v>
      </c>
      <c r="C64" s="47" t="s">
        <v>90</v>
      </c>
      <c r="D64" s="47" t="s">
        <v>91</v>
      </c>
      <c r="E64" s="98">
        <v>2014</v>
      </c>
      <c r="F64" s="98">
        <v>2014</v>
      </c>
      <c r="G64" s="13" t="s">
        <v>27</v>
      </c>
      <c r="H64" s="14">
        <v>50</v>
      </c>
      <c r="I64" s="14">
        <v>50</v>
      </c>
      <c r="J64" s="14">
        <v>0</v>
      </c>
      <c r="K64" s="14">
        <v>0</v>
      </c>
      <c r="L64" s="14">
        <v>0</v>
      </c>
      <c r="M64" s="14">
        <v>50</v>
      </c>
      <c r="N64" s="14">
        <v>0</v>
      </c>
      <c r="O64" s="57"/>
      <c r="P64" s="2"/>
    </row>
    <row r="65" spans="1:16" ht="18.75">
      <c r="A65" s="55"/>
      <c r="B65" s="48"/>
      <c r="C65" s="48"/>
      <c r="D65" s="48"/>
      <c r="E65" s="99"/>
      <c r="F65" s="99"/>
      <c r="G65" s="13" t="s">
        <v>31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58"/>
      <c r="P65" s="2"/>
    </row>
    <row r="66" spans="1:16" ht="18.75">
      <c r="A66" s="55"/>
      <c r="B66" s="48"/>
      <c r="C66" s="48"/>
      <c r="D66" s="48"/>
      <c r="E66" s="99"/>
      <c r="F66" s="99"/>
      <c r="G66" s="13" t="s">
        <v>28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58"/>
      <c r="P66" s="2"/>
    </row>
    <row r="67" spans="1:16" ht="18.75">
      <c r="A67" s="55"/>
      <c r="B67" s="48"/>
      <c r="C67" s="48"/>
      <c r="D67" s="48"/>
      <c r="E67" s="99"/>
      <c r="F67" s="99"/>
      <c r="G67" s="13" t="s">
        <v>7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58"/>
      <c r="P67" s="2"/>
    </row>
    <row r="68" spans="1:16" ht="18.75">
      <c r="A68" s="55"/>
      <c r="B68" s="48"/>
      <c r="C68" s="48"/>
      <c r="D68" s="48"/>
      <c r="E68" s="99"/>
      <c r="F68" s="99"/>
      <c r="G68" s="13" t="s">
        <v>4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/>
      <c r="P68" s="2"/>
    </row>
    <row r="69" spans="1:16" ht="18.75">
      <c r="A69" s="55"/>
      <c r="B69" s="48"/>
      <c r="C69" s="48"/>
      <c r="D69" s="48"/>
      <c r="E69" s="99"/>
      <c r="F69" s="99"/>
      <c r="G69" s="13" t="s">
        <v>24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58"/>
      <c r="P69" s="2"/>
    </row>
    <row r="70" spans="1:16" ht="18.75">
      <c r="A70" s="55"/>
      <c r="B70" s="48"/>
      <c r="C70" s="48"/>
      <c r="D70" s="48"/>
      <c r="E70" s="99"/>
      <c r="F70" s="99"/>
      <c r="G70" s="13" t="s">
        <v>29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58"/>
      <c r="P70" s="2"/>
    </row>
    <row r="71" spans="1:16" ht="18.75">
      <c r="A71" s="55"/>
      <c r="B71" s="48"/>
      <c r="C71" s="48"/>
      <c r="D71" s="48"/>
      <c r="E71" s="99"/>
      <c r="F71" s="99"/>
      <c r="G71" s="13" t="s">
        <v>32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58"/>
      <c r="P71" s="2"/>
    </row>
    <row r="72" spans="1:16" ht="18.75">
      <c r="A72" s="55"/>
      <c r="B72" s="48"/>
      <c r="C72" s="48"/>
      <c r="D72" s="48"/>
      <c r="E72" s="99"/>
      <c r="F72" s="99"/>
      <c r="G72" s="13" t="s">
        <v>5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/>
      <c r="P72" s="2"/>
    </row>
    <row r="73" spans="1:16" ht="18.75">
      <c r="A73" s="56"/>
      <c r="B73" s="49"/>
      <c r="C73" s="49"/>
      <c r="D73" s="49"/>
      <c r="E73" s="64"/>
      <c r="F73" s="64"/>
      <c r="G73" s="13" t="s">
        <v>6</v>
      </c>
      <c r="H73" s="14">
        <f aca="true" t="shared" si="5" ref="H73:N73">SUM(H64:H72)</f>
        <v>50</v>
      </c>
      <c r="I73" s="14">
        <f t="shared" si="5"/>
        <v>50</v>
      </c>
      <c r="J73" s="14">
        <f t="shared" si="5"/>
        <v>0</v>
      </c>
      <c r="K73" s="14">
        <f t="shared" si="5"/>
        <v>0</v>
      </c>
      <c r="L73" s="14">
        <f t="shared" si="5"/>
        <v>0</v>
      </c>
      <c r="M73" s="14">
        <f t="shared" si="5"/>
        <v>50</v>
      </c>
      <c r="N73" s="14">
        <f t="shared" si="5"/>
        <v>0</v>
      </c>
      <c r="O73" s="59"/>
      <c r="P73" s="2"/>
    </row>
    <row r="74" spans="1:16" ht="56.25">
      <c r="A74" s="12"/>
      <c r="B74" s="20"/>
      <c r="C74" s="20"/>
      <c r="D74" s="20"/>
      <c r="E74" s="12"/>
      <c r="F74" s="12"/>
      <c r="G74" s="15" t="s">
        <v>33</v>
      </c>
      <c r="H74" s="16">
        <f>SUM(H73,H63,H53,H43,H33,H23)</f>
        <v>653.7</v>
      </c>
      <c r="I74" s="16">
        <f aca="true" t="shared" si="6" ref="I74:N74">SUM(I73,I63,I53,I43,I33,I23)</f>
        <v>653.7</v>
      </c>
      <c r="J74" s="16">
        <f t="shared" si="6"/>
        <v>0</v>
      </c>
      <c r="K74" s="16">
        <f t="shared" si="6"/>
        <v>0</v>
      </c>
      <c r="L74" s="16">
        <f t="shared" si="6"/>
        <v>243</v>
      </c>
      <c r="M74" s="16">
        <f t="shared" si="6"/>
        <v>263.7</v>
      </c>
      <c r="N74" s="16">
        <f t="shared" si="6"/>
        <v>147</v>
      </c>
      <c r="O74" s="21"/>
      <c r="P74" s="2"/>
    </row>
    <row r="75" spans="1:16" ht="18.75">
      <c r="A75" s="80" t="s">
        <v>51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2"/>
      <c r="P75" s="2"/>
    </row>
    <row r="76" spans="1:16" ht="18.75">
      <c r="A76" s="51">
        <v>1</v>
      </c>
      <c r="B76" s="47" t="s">
        <v>12</v>
      </c>
      <c r="C76" s="47" t="s">
        <v>16</v>
      </c>
      <c r="D76" s="47" t="s">
        <v>39</v>
      </c>
      <c r="E76" s="51">
        <v>2013</v>
      </c>
      <c r="F76" s="51">
        <v>2013</v>
      </c>
      <c r="G76" s="13" t="s">
        <v>27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23"/>
      <c r="P76" s="2"/>
    </row>
    <row r="77" spans="1:16" ht="18.75">
      <c r="A77" s="51"/>
      <c r="B77" s="48"/>
      <c r="C77" s="48"/>
      <c r="D77" s="48"/>
      <c r="E77" s="51"/>
      <c r="F77" s="51"/>
      <c r="G77" s="13" t="s">
        <v>31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62" t="s">
        <v>74</v>
      </c>
      <c r="P77" s="2"/>
    </row>
    <row r="78" spans="1:16" ht="18.75">
      <c r="A78" s="51"/>
      <c r="B78" s="48"/>
      <c r="C78" s="48"/>
      <c r="D78" s="48"/>
      <c r="E78" s="51"/>
      <c r="F78" s="51"/>
      <c r="G78" s="13" t="s">
        <v>28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62"/>
      <c r="P78" s="2"/>
    </row>
    <row r="79" spans="1:16" ht="18.75">
      <c r="A79" s="51"/>
      <c r="B79" s="48"/>
      <c r="C79" s="48"/>
      <c r="D79" s="48"/>
      <c r="E79" s="51"/>
      <c r="F79" s="51"/>
      <c r="G79" s="13" t="s">
        <v>7</v>
      </c>
      <c r="H79" s="14">
        <v>6</v>
      </c>
      <c r="I79" s="14">
        <v>6</v>
      </c>
      <c r="J79" s="14">
        <v>0</v>
      </c>
      <c r="K79" s="14">
        <v>0</v>
      </c>
      <c r="L79" s="14">
        <v>6</v>
      </c>
      <c r="M79" s="14">
        <v>0</v>
      </c>
      <c r="N79" s="14">
        <v>0</v>
      </c>
      <c r="O79" s="62"/>
      <c r="P79" s="2"/>
    </row>
    <row r="80" spans="1:16" ht="18.75">
      <c r="A80" s="51"/>
      <c r="B80" s="48"/>
      <c r="C80" s="48"/>
      <c r="D80" s="48"/>
      <c r="E80" s="51"/>
      <c r="F80" s="51"/>
      <c r="G80" s="13" t="s">
        <v>4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62"/>
      <c r="P80" s="2"/>
    </row>
    <row r="81" spans="1:16" ht="18.75">
      <c r="A81" s="51"/>
      <c r="B81" s="48"/>
      <c r="C81" s="48"/>
      <c r="D81" s="48"/>
      <c r="E81" s="51"/>
      <c r="F81" s="51"/>
      <c r="G81" s="13" t="s">
        <v>24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62"/>
      <c r="P81" s="2"/>
    </row>
    <row r="82" spans="1:16" ht="18.75">
      <c r="A82" s="51"/>
      <c r="B82" s="48"/>
      <c r="C82" s="48"/>
      <c r="D82" s="48"/>
      <c r="E82" s="51"/>
      <c r="F82" s="51"/>
      <c r="G82" s="13" t="s">
        <v>29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62"/>
      <c r="P82" s="2"/>
    </row>
    <row r="83" spans="1:16" ht="18.75">
      <c r="A83" s="51"/>
      <c r="B83" s="48"/>
      <c r="C83" s="48"/>
      <c r="D83" s="48"/>
      <c r="E83" s="51"/>
      <c r="F83" s="51"/>
      <c r="G83" s="13" t="s">
        <v>32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62"/>
      <c r="P83" s="2"/>
    </row>
    <row r="84" spans="1:16" ht="18.75">
      <c r="A84" s="51"/>
      <c r="B84" s="48"/>
      <c r="C84" s="48"/>
      <c r="D84" s="48"/>
      <c r="E84" s="51"/>
      <c r="F84" s="51"/>
      <c r="G84" s="13" t="s">
        <v>5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62"/>
      <c r="P84" s="2"/>
    </row>
    <row r="85" spans="1:16" ht="18.75">
      <c r="A85" s="51"/>
      <c r="B85" s="49"/>
      <c r="C85" s="49"/>
      <c r="D85" s="49"/>
      <c r="E85" s="51"/>
      <c r="F85" s="51"/>
      <c r="G85" s="13" t="s">
        <v>6</v>
      </c>
      <c r="H85" s="14">
        <f aca="true" t="shared" si="7" ref="H85:N85">SUM(H76:H84)</f>
        <v>6</v>
      </c>
      <c r="I85" s="14">
        <f t="shared" si="7"/>
        <v>6</v>
      </c>
      <c r="J85" s="14">
        <f t="shared" si="7"/>
        <v>0</v>
      </c>
      <c r="K85" s="14">
        <f t="shared" si="7"/>
        <v>0</v>
      </c>
      <c r="L85" s="14">
        <f t="shared" si="7"/>
        <v>6</v>
      </c>
      <c r="M85" s="14">
        <f t="shared" si="7"/>
        <v>0</v>
      </c>
      <c r="N85" s="14">
        <f t="shared" si="7"/>
        <v>0</v>
      </c>
      <c r="O85" s="63"/>
      <c r="P85" s="2"/>
    </row>
    <row r="86" spans="1:16" ht="18.75">
      <c r="A86" s="54">
        <v>2</v>
      </c>
      <c r="B86" s="50" t="s">
        <v>12</v>
      </c>
      <c r="C86" s="50" t="s">
        <v>41</v>
      </c>
      <c r="D86" s="50" t="s">
        <v>40</v>
      </c>
      <c r="E86" s="51">
        <v>2013</v>
      </c>
      <c r="F86" s="51">
        <v>2014</v>
      </c>
      <c r="G86" s="13" t="s">
        <v>27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61" t="s">
        <v>75</v>
      </c>
      <c r="P86" s="2"/>
    </row>
    <row r="87" spans="1:16" ht="18.75">
      <c r="A87" s="55"/>
      <c r="B87" s="50"/>
      <c r="C87" s="50"/>
      <c r="D87" s="50"/>
      <c r="E87" s="51"/>
      <c r="F87" s="51"/>
      <c r="G87" s="13" t="s">
        <v>31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62"/>
      <c r="P87" s="2"/>
    </row>
    <row r="88" spans="1:16" ht="18.75">
      <c r="A88" s="55"/>
      <c r="B88" s="50"/>
      <c r="C88" s="50"/>
      <c r="D88" s="50"/>
      <c r="E88" s="51"/>
      <c r="F88" s="51"/>
      <c r="G88" s="13" t="s">
        <v>28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62"/>
      <c r="P88" s="2"/>
    </row>
    <row r="89" spans="1:16" ht="18.75">
      <c r="A89" s="55"/>
      <c r="B89" s="50"/>
      <c r="C89" s="50"/>
      <c r="D89" s="50"/>
      <c r="E89" s="51"/>
      <c r="F89" s="51"/>
      <c r="G89" s="13" t="s">
        <v>7</v>
      </c>
      <c r="H89" s="14">
        <v>12</v>
      </c>
      <c r="I89" s="14">
        <v>12</v>
      </c>
      <c r="J89" s="14">
        <v>0</v>
      </c>
      <c r="K89" s="14">
        <v>0</v>
      </c>
      <c r="L89" s="14">
        <v>6</v>
      </c>
      <c r="M89" s="14">
        <v>6</v>
      </c>
      <c r="N89" s="14">
        <v>0</v>
      </c>
      <c r="O89" s="62"/>
      <c r="P89" s="2"/>
    </row>
    <row r="90" spans="1:16" ht="18.75">
      <c r="A90" s="55"/>
      <c r="B90" s="50"/>
      <c r="C90" s="50"/>
      <c r="D90" s="50"/>
      <c r="E90" s="51"/>
      <c r="F90" s="51"/>
      <c r="G90" s="13" t="s">
        <v>4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62"/>
      <c r="P90" s="2"/>
    </row>
    <row r="91" spans="1:16" ht="18.75">
      <c r="A91" s="55"/>
      <c r="B91" s="50"/>
      <c r="C91" s="50"/>
      <c r="D91" s="50"/>
      <c r="E91" s="51"/>
      <c r="F91" s="51"/>
      <c r="G91" s="13" t="s">
        <v>24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62"/>
      <c r="P91" s="2"/>
    </row>
    <row r="92" spans="1:16" ht="18.75">
      <c r="A92" s="55"/>
      <c r="B92" s="50"/>
      <c r="C92" s="50"/>
      <c r="D92" s="50"/>
      <c r="E92" s="51"/>
      <c r="F92" s="51"/>
      <c r="G92" s="13" t="s">
        <v>29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62"/>
      <c r="P92" s="2"/>
    </row>
    <row r="93" spans="1:16" ht="18.75">
      <c r="A93" s="55"/>
      <c r="B93" s="50"/>
      <c r="C93" s="50"/>
      <c r="D93" s="50"/>
      <c r="E93" s="51"/>
      <c r="F93" s="51"/>
      <c r="G93" s="13" t="s">
        <v>32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62"/>
      <c r="P93" s="2"/>
    </row>
    <row r="94" spans="1:16" ht="18.75">
      <c r="A94" s="55"/>
      <c r="B94" s="50"/>
      <c r="C94" s="50"/>
      <c r="D94" s="50"/>
      <c r="E94" s="51"/>
      <c r="F94" s="51"/>
      <c r="G94" s="13" t="s">
        <v>5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62"/>
      <c r="P94" s="2"/>
    </row>
    <row r="95" spans="1:16" ht="18.75">
      <c r="A95" s="56"/>
      <c r="B95" s="50"/>
      <c r="C95" s="50"/>
      <c r="D95" s="50"/>
      <c r="E95" s="51"/>
      <c r="F95" s="51"/>
      <c r="G95" s="13" t="s">
        <v>6</v>
      </c>
      <c r="H95" s="14">
        <f aca="true" t="shared" si="8" ref="H95:N95">SUM(H86:H94)</f>
        <v>12</v>
      </c>
      <c r="I95" s="14">
        <f t="shared" si="8"/>
        <v>12</v>
      </c>
      <c r="J95" s="14">
        <f t="shared" si="8"/>
        <v>0</v>
      </c>
      <c r="K95" s="14">
        <f t="shared" si="8"/>
        <v>0</v>
      </c>
      <c r="L95" s="14">
        <f t="shared" si="8"/>
        <v>6</v>
      </c>
      <c r="M95" s="14">
        <f t="shared" si="8"/>
        <v>6</v>
      </c>
      <c r="N95" s="14">
        <f t="shared" si="8"/>
        <v>0</v>
      </c>
      <c r="O95" s="63"/>
      <c r="P95" s="2"/>
    </row>
    <row r="96" spans="1:16" ht="12.75" customHeight="1">
      <c r="A96" s="54">
        <v>3</v>
      </c>
      <c r="B96" s="47" t="s">
        <v>12</v>
      </c>
      <c r="C96" s="47" t="s">
        <v>43</v>
      </c>
      <c r="D96" s="50" t="s">
        <v>44</v>
      </c>
      <c r="E96" s="51">
        <v>2013</v>
      </c>
      <c r="F96" s="51">
        <v>2014</v>
      </c>
      <c r="G96" s="13" t="s">
        <v>27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61" t="s">
        <v>75</v>
      </c>
      <c r="P96" s="2"/>
    </row>
    <row r="97" spans="1:16" ht="18.75">
      <c r="A97" s="55"/>
      <c r="B97" s="48"/>
      <c r="C97" s="48"/>
      <c r="D97" s="50"/>
      <c r="E97" s="51"/>
      <c r="F97" s="51"/>
      <c r="G97" s="13" t="s">
        <v>31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62"/>
      <c r="P97" s="2"/>
    </row>
    <row r="98" spans="1:16" ht="18.75">
      <c r="A98" s="55"/>
      <c r="B98" s="48"/>
      <c r="C98" s="48"/>
      <c r="D98" s="50"/>
      <c r="E98" s="51"/>
      <c r="F98" s="51"/>
      <c r="G98" s="13" t="s">
        <v>28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62"/>
      <c r="P98" s="2"/>
    </row>
    <row r="99" spans="1:16" ht="18.75">
      <c r="A99" s="55"/>
      <c r="B99" s="48"/>
      <c r="C99" s="48"/>
      <c r="D99" s="50"/>
      <c r="E99" s="51"/>
      <c r="F99" s="51"/>
      <c r="G99" s="13" t="s">
        <v>7</v>
      </c>
      <c r="H99" s="14">
        <v>10</v>
      </c>
      <c r="I99" s="14">
        <v>10</v>
      </c>
      <c r="J99" s="14">
        <v>0</v>
      </c>
      <c r="K99" s="14">
        <v>0</v>
      </c>
      <c r="L99" s="14">
        <v>5</v>
      </c>
      <c r="M99" s="14">
        <v>5</v>
      </c>
      <c r="N99" s="14">
        <v>0</v>
      </c>
      <c r="O99" s="62"/>
      <c r="P99" s="2"/>
    </row>
    <row r="100" spans="1:16" ht="18.75">
      <c r="A100" s="55"/>
      <c r="B100" s="48"/>
      <c r="C100" s="48"/>
      <c r="D100" s="50"/>
      <c r="E100" s="51"/>
      <c r="F100" s="51"/>
      <c r="G100" s="13" t="s">
        <v>4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62"/>
      <c r="P100" s="2"/>
    </row>
    <row r="101" spans="1:16" ht="18.75">
      <c r="A101" s="55"/>
      <c r="B101" s="48"/>
      <c r="C101" s="48"/>
      <c r="D101" s="50"/>
      <c r="E101" s="51"/>
      <c r="F101" s="51"/>
      <c r="G101" s="13" t="s">
        <v>24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62"/>
      <c r="P101" s="2"/>
    </row>
    <row r="102" spans="1:16" ht="18.75">
      <c r="A102" s="55"/>
      <c r="B102" s="48"/>
      <c r="C102" s="48"/>
      <c r="D102" s="50"/>
      <c r="E102" s="51"/>
      <c r="F102" s="51"/>
      <c r="G102" s="13" t="s">
        <v>29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62"/>
      <c r="P102" s="2"/>
    </row>
    <row r="103" spans="1:16" ht="18.75">
      <c r="A103" s="55"/>
      <c r="B103" s="48"/>
      <c r="C103" s="48"/>
      <c r="D103" s="50"/>
      <c r="E103" s="51"/>
      <c r="F103" s="51"/>
      <c r="G103" s="13" t="s">
        <v>32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62"/>
      <c r="P103" s="2"/>
    </row>
    <row r="104" spans="1:16" ht="18.75">
      <c r="A104" s="55"/>
      <c r="B104" s="48"/>
      <c r="C104" s="48"/>
      <c r="D104" s="50"/>
      <c r="E104" s="51"/>
      <c r="F104" s="51"/>
      <c r="G104" s="13" t="s">
        <v>5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62"/>
      <c r="P104" s="2"/>
    </row>
    <row r="105" spans="1:16" ht="18.75">
      <c r="A105" s="56"/>
      <c r="B105" s="49"/>
      <c r="C105" s="49"/>
      <c r="D105" s="50"/>
      <c r="E105" s="51"/>
      <c r="F105" s="51"/>
      <c r="G105" s="13" t="s">
        <v>6</v>
      </c>
      <c r="H105" s="14">
        <f aca="true" t="shared" si="9" ref="H105:N105">SUM(H96:H104)</f>
        <v>10</v>
      </c>
      <c r="I105" s="14">
        <f t="shared" si="9"/>
        <v>10</v>
      </c>
      <c r="J105" s="14">
        <f t="shared" si="9"/>
        <v>0</v>
      </c>
      <c r="K105" s="14">
        <f t="shared" si="9"/>
        <v>0</v>
      </c>
      <c r="L105" s="14">
        <f t="shared" si="9"/>
        <v>5</v>
      </c>
      <c r="M105" s="14">
        <f t="shared" si="9"/>
        <v>5</v>
      </c>
      <c r="N105" s="14">
        <f t="shared" si="9"/>
        <v>0</v>
      </c>
      <c r="O105" s="63"/>
      <c r="P105" s="2"/>
    </row>
    <row r="106" spans="1:16" ht="18.75">
      <c r="A106" s="54">
        <v>4</v>
      </c>
      <c r="B106" s="47" t="s">
        <v>52</v>
      </c>
      <c r="C106" s="47" t="s">
        <v>53</v>
      </c>
      <c r="D106" s="50" t="s">
        <v>54</v>
      </c>
      <c r="E106" s="51">
        <v>2013</v>
      </c>
      <c r="F106" s="51">
        <v>2013</v>
      </c>
      <c r="G106" s="13" t="s">
        <v>27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61" t="s">
        <v>75</v>
      </c>
      <c r="P106" s="2"/>
    </row>
    <row r="107" spans="1:16" ht="18.75">
      <c r="A107" s="55"/>
      <c r="B107" s="48"/>
      <c r="C107" s="48"/>
      <c r="D107" s="50"/>
      <c r="E107" s="51"/>
      <c r="F107" s="51"/>
      <c r="G107" s="13" t="s">
        <v>31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62"/>
      <c r="P107" s="2"/>
    </row>
    <row r="108" spans="1:16" ht="18.75">
      <c r="A108" s="55"/>
      <c r="B108" s="48"/>
      <c r="C108" s="48"/>
      <c r="D108" s="50"/>
      <c r="E108" s="51"/>
      <c r="F108" s="51"/>
      <c r="G108" s="13" t="s">
        <v>28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62"/>
      <c r="P108" s="2"/>
    </row>
    <row r="109" spans="1:16" ht="18.75">
      <c r="A109" s="55"/>
      <c r="B109" s="48"/>
      <c r="C109" s="48"/>
      <c r="D109" s="50"/>
      <c r="E109" s="51"/>
      <c r="F109" s="51"/>
      <c r="G109" s="13" t="s">
        <v>7</v>
      </c>
      <c r="H109" s="14">
        <v>5</v>
      </c>
      <c r="I109" s="14">
        <v>5</v>
      </c>
      <c r="J109" s="14">
        <v>0</v>
      </c>
      <c r="K109" s="14">
        <v>0</v>
      </c>
      <c r="L109" s="14">
        <v>5</v>
      </c>
      <c r="M109" s="14">
        <v>0</v>
      </c>
      <c r="N109" s="14">
        <v>0</v>
      </c>
      <c r="O109" s="62"/>
      <c r="P109" s="2"/>
    </row>
    <row r="110" spans="1:16" ht="18.75">
      <c r="A110" s="55"/>
      <c r="B110" s="48"/>
      <c r="C110" s="48"/>
      <c r="D110" s="50"/>
      <c r="E110" s="51"/>
      <c r="F110" s="51"/>
      <c r="G110" s="13" t="s">
        <v>4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62"/>
      <c r="P110" s="2"/>
    </row>
    <row r="111" spans="1:16" ht="18.75">
      <c r="A111" s="55"/>
      <c r="B111" s="48"/>
      <c r="C111" s="48"/>
      <c r="D111" s="50"/>
      <c r="E111" s="51"/>
      <c r="F111" s="51"/>
      <c r="G111" s="13" t="s">
        <v>24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62"/>
      <c r="P111" s="2"/>
    </row>
    <row r="112" spans="1:16" ht="18.75">
      <c r="A112" s="55"/>
      <c r="B112" s="48"/>
      <c r="C112" s="48"/>
      <c r="D112" s="50"/>
      <c r="E112" s="51"/>
      <c r="F112" s="51"/>
      <c r="G112" s="13" t="s">
        <v>29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62"/>
      <c r="P112" s="2"/>
    </row>
    <row r="113" spans="1:16" ht="18.75">
      <c r="A113" s="55"/>
      <c r="B113" s="48"/>
      <c r="C113" s="48"/>
      <c r="D113" s="50"/>
      <c r="E113" s="51"/>
      <c r="F113" s="51"/>
      <c r="G113" s="13" t="s">
        <v>32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62"/>
      <c r="P113" s="2"/>
    </row>
    <row r="114" spans="1:16" ht="18.75">
      <c r="A114" s="55"/>
      <c r="B114" s="48"/>
      <c r="C114" s="48"/>
      <c r="D114" s="50"/>
      <c r="E114" s="51"/>
      <c r="F114" s="51"/>
      <c r="G114" s="13" t="s">
        <v>5</v>
      </c>
      <c r="H114" s="14">
        <v>1</v>
      </c>
      <c r="I114" s="14">
        <v>1</v>
      </c>
      <c r="J114" s="14">
        <v>0</v>
      </c>
      <c r="K114" s="14">
        <v>0</v>
      </c>
      <c r="L114" s="14">
        <v>1</v>
      </c>
      <c r="M114" s="14">
        <v>0</v>
      </c>
      <c r="N114" s="14">
        <v>0</v>
      </c>
      <c r="O114" s="62"/>
      <c r="P114" s="2"/>
    </row>
    <row r="115" spans="1:16" ht="18.75">
      <c r="A115" s="56"/>
      <c r="B115" s="49"/>
      <c r="C115" s="49"/>
      <c r="D115" s="50"/>
      <c r="E115" s="51"/>
      <c r="F115" s="51"/>
      <c r="G115" s="13" t="s">
        <v>6</v>
      </c>
      <c r="H115" s="14">
        <f aca="true" t="shared" si="10" ref="H115:N115">SUM(H106:H114)</f>
        <v>6</v>
      </c>
      <c r="I115" s="14">
        <f t="shared" si="10"/>
        <v>6</v>
      </c>
      <c r="J115" s="14">
        <f t="shared" si="10"/>
        <v>0</v>
      </c>
      <c r="K115" s="14">
        <f t="shared" si="10"/>
        <v>0</v>
      </c>
      <c r="L115" s="14">
        <f t="shared" si="10"/>
        <v>6</v>
      </c>
      <c r="M115" s="14">
        <f t="shared" si="10"/>
        <v>0</v>
      </c>
      <c r="N115" s="14">
        <f t="shared" si="10"/>
        <v>0</v>
      </c>
      <c r="O115" s="63"/>
      <c r="P115" s="2"/>
    </row>
    <row r="116" spans="1:16" ht="18.75">
      <c r="A116" s="54">
        <v>5</v>
      </c>
      <c r="B116" s="47" t="s">
        <v>25</v>
      </c>
      <c r="C116" s="47" t="s">
        <v>26</v>
      </c>
      <c r="D116" s="50" t="s">
        <v>66</v>
      </c>
      <c r="E116" s="51">
        <v>2013</v>
      </c>
      <c r="F116" s="51">
        <v>2013</v>
      </c>
      <c r="G116" s="13" t="s">
        <v>27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61" t="s">
        <v>75</v>
      </c>
      <c r="P116" s="2"/>
    </row>
    <row r="117" spans="1:16" ht="18.75">
      <c r="A117" s="55"/>
      <c r="B117" s="48"/>
      <c r="C117" s="48"/>
      <c r="D117" s="50"/>
      <c r="E117" s="51"/>
      <c r="F117" s="51"/>
      <c r="G117" s="13" t="s">
        <v>31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62"/>
      <c r="P117" s="2"/>
    </row>
    <row r="118" spans="1:16" ht="18.75">
      <c r="A118" s="55"/>
      <c r="B118" s="48"/>
      <c r="C118" s="48"/>
      <c r="D118" s="50"/>
      <c r="E118" s="51"/>
      <c r="F118" s="51"/>
      <c r="G118" s="13" t="s">
        <v>28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62"/>
      <c r="P118" s="2"/>
    </row>
    <row r="119" spans="1:16" ht="18.75">
      <c r="A119" s="55"/>
      <c r="B119" s="48"/>
      <c r="C119" s="48"/>
      <c r="D119" s="50"/>
      <c r="E119" s="51"/>
      <c r="F119" s="51"/>
      <c r="G119" s="13" t="s">
        <v>7</v>
      </c>
      <c r="H119" s="14">
        <v>40</v>
      </c>
      <c r="I119" s="14">
        <v>40</v>
      </c>
      <c r="J119" s="14">
        <v>0</v>
      </c>
      <c r="K119" s="14">
        <v>0</v>
      </c>
      <c r="L119" s="14">
        <v>40</v>
      </c>
      <c r="M119" s="14">
        <v>0</v>
      </c>
      <c r="N119" s="14">
        <v>0</v>
      </c>
      <c r="O119" s="62"/>
      <c r="P119" s="2"/>
    </row>
    <row r="120" spans="1:16" ht="18.75">
      <c r="A120" s="55"/>
      <c r="B120" s="48"/>
      <c r="C120" s="48"/>
      <c r="D120" s="50"/>
      <c r="E120" s="51"/>
      <c r="F120" s="51"/>
      <c r="G120" s="13" t="s">
        <v>4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62"/>
      <c r="P120" s="2"/>
    </row>
    <row r="121" spans="1:16" ht="18.75">
      <c r="A121" s="55"/>
      <c r="B121" s="48"/>
      <c r="C121" s="48"/>
      <c r="D121" s="50"/>
      <c r="E121" s="51"/>
      <c r="F121" s="51"/>
      <c r="G121" s="13" t="s">
        <v>24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62"/>
      <c r="P121" s="2"/>
    </row>
    <row r="122" spans="1:16" ht="18.75">
      <c r="A122" s="55"/>
      <c r="B122" s="48"/>
      <c r="C122" s="48"/>
      <c r="D122" s="50"/>
      <c r="E122" s="51"/>
      <c r="F122" s="51"/>
      <c r="G122" s="13" t="s">
        <v>29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62"/>
      <c r="P122" s="2"/>
    </row>
    <row r="123" spans="1:16" ht="18.75">
      <c r="A123" s="55"/>
      <c r="B123" s="48"/>
      <c r="C123" s="48"/>
      <c r="D123" s="50"/>
      <c r="E123" s="51"/>
      <c r="F123" s="51"/>
      <c r="G123" s="13" t="s">
        <v>32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62"/>
      <c r="P123" s="2"/>
    </row>
    <row r="124" spans="1:16" ht="18.75">
      <c r="A124" s="55"/>
      <c r="B124" s="48"/>
      <c r="C124" s="48"/>
      <c r="D124" s="50"/>
      <c r="E124" s="51"/>
      <c r="F124" s="51"/>
      <c r="G124" s="13" t="s">
        <v>5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62"/>
      <c r="P124" s="2"/>
    </row>
    <row r="125" spans="1:16" ht="18.75">
      <c r="A125" s="56"/>
      <c r="B125" s="49"/>
      <c r="C125" s="49"/>
      <c r="D125" s="50"/>
      <c r="E125" s="51"/>
      <c r="F125" s="51"/>
      <c r="G125" s="13" t="s">
        <v>6</v>
      </c>
      <c r="H125" s="14">
        <f aca="true" t="shared" si="11" ref="H125:N125">SUM(H116:H124)</f>
        <v>40</v>
      </c>
      <c r="I125" s="14">
        <f t="shared" si="11"/>
        <v>40</v>
      </c>
      <c r="J125" s="14">
        <f t="shared" si="11"/>
        <v>0</v>
      </c>
      <c r="K125" s="14">
        <f t="shared" si="11"/>
        <v>0</v>
      </c>
      <c r="L125" s="14">
        <f t="shared" si="11"/>
        <v>40</v>
      </c>
      <c r="M125" s="14">
        <f t="shared" si="11"/>
        <v>0</v>
      </c>
      <c r="N125" s="14">
        <f t="shared" si="11"/>
        <v>0</v>
      </c>
      <c r="O125" s="63"/>
      <c r="P125" s="2"/>
    </row>
    <row r="126" spans="1:16" ht="18.75">
      <c r="A126" s="54">
        <v>6</v>
      </c>
      <c r="B126" s="47" t="s">
        <v>89</v>
      </c>
      <c r="C126" s="47" t="s">
        <v>93</v>
      </c>
      <c r="D126" s="50" t="s">
        <v>99</v>
      </c>
      <c r="E126" s="51">
        <v>2013</v>
      </c>
      <c r="F126" s="51">
        <v>2013</v>
      </c>
      <c r="G126" s="13" t="s">
        <v>27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61" t="s">
        <v>75</v>
      </c>
      <c r="P126" s="2"/>
    </row>
    <row r="127" spans="1:16" ht="18.75">
      <c r="A127" s="55"/>
      <c r="B127" s="48"/>
      <c r="C127" s="48"/>
      <c r="D127" s="50"/>
      <c r="E127" s="51"/>
      <c r="F127" s="51"/>
      <c r="G127" s="13" t="s">
        <v>31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62"/>
      <c r="P127" s="2"/>
    </row>
    <row r="128" spans="1:16" ht="18.75">
      <c r="A128" s="55"/>
      <c r="B128" s="48"/>
      <c r="C128" s="48"/>
      <c r="D128" s="50"/>
      <c r="E128" s="51"/>
      <c r="F128" s="51"/>
      <c r="G128" s="13" t="s">
        <v>28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62"/>
      <c r="P128" s="2"/>
    </row>
    <row r="129" spans="1:16" ht="18.75">
      <c r="A129" s="55"/>
      <c r="B129" s="48"/>
      <c r="C129" s="48"/>
      <c r="D129" s="50"/>
      <c r="E129" s="51"/>
      <c r="F129" s="51"/>
      <c r="G129" s="13" t="s">
        <v>7</v>
      </c>
      <c r="H129" s="14">
        <v>10</v>
      </c>
      <c r="I129" s="14">
        <v>10</v>
      </c>
      <c r="J129" s="14">
        <v>0</v>
      </c>
      <c r="K129" s="14">
        <v>0</v>
      </c>
      <c r="L129" s="14">
        <v>10</v>
      </c>
      <c r="M129" s="14">
        <v>0</v>
      </c>
      <c r="N129" s="14">
        <v>0</v>
      </c>
      <c r="O129" s="62"/>
      <c r="P129" s="2"/>
    </row>
    <row r="130" spans="1:16" ht="18.75">
      <c r="A130" s="55"/>
      <c r="B130" s="48"/>
      <c r="C130" s="48"/>
      <c r="D130" s="50"/>
      <c r="E130" s="51"/>
      <c r="F130" s="51"/>
      <c r="G130" s="13" t="s">
        <v>4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62"/>
      <c r="P130" s="2"/>
    </row>
    <row r="131" spans="1:16" ht="18.75">
      <c r="A131" s="55"/>
      <c r="B131" s="48"/>
      <c r="C131" s="48"/>
      <c r="D131" s="50"/>
      <c r="E131" s="51"/>
      <c r="F131" s="51"/>
      <c r="G131" s="13" t="s">
        <v>24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62"/>
      <c r="P131" s="2"/>
    </row>
    <row r="132" spans="1:16" ht="18.75">
      <c r="A132" s="55"/>
      <c r="B132" s="48"/>
      <c r="C132" s="48"/>
      <c r="D132" s="50"/>
      <c r="E132" s="51"/>
      <c r="F132" s="51"/>
      <c r="G132" s="13" t="s">
        <v>29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62"/>
      <c r="P132" s="2"/>
    </row>
    <row r="133" spans="1:16" ht="18.75">
      <c r="A133" s="55"/>
      <c r="B133" s="48"/>
      <c r="C133" s="48"/>
      <c r="D133" s="50"/>
      <c r="E133" s="51"/>
      <c r="F133" s="51"/>
      <c r="G133" s="13" t="s">
        <v>32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62"/>
      <c r="P133" s="2"/>
    </row>
    <row r="134" spans="1:16" ht="18.75">
      <c r="A134" s="55"/>
      <c r="B134" s="48"/>
      <c r="C134" s="48"/>
      <c r="D134" s="50"/>
      <c r="E134" s="51"/>
      <c r="F134" s="51"/>
      <c r="G134" s="13" t="s">
        <v>5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62"/>
      <c r="P134" s="2"/>
    </row>
    <row r="135" spans="1:16" ht="18.75">
      <c r="A135" s="56"/>
      <c r="B135" s="49"/>
      <c r="C135" s="49"/>
      <c r="D135" s="50"/>
      <c r="E135" s="51"/>
      <c r="F135" s="51"/>
      <c r="G135" s="13" t="s">
        <v>6</v>
      </c>
      <c r="H135" s="14">
        <f aca="true" t="shared" si="12" ref="H135:N135">SUM(H126:H134)</f>
        <v>10</v>
      </c>
      <c r="I135" s="14">
        <f t="shared" si="12"/>
        <v>10</v>
      </c>
      <c r="J135" s="14">
        <f t="shared" si="12"/>
        <v>0</v>
      </c>
      <c r="K135" s="14">
        <f t="shared" si="12"/>
        <v>0</v>
      </c>
      <c r="L135" s="14">
        <f t="shared" si="12"/>
        <v>10</v>
      </c>
      <c r="M135" s="14">
        <f t="shared" si="12"/>
        <v>0</v>
      </c>
      <c r="N135" s="14">
        <f t="shared" si="12"/>
        <v>0</v>
      </c>
      <c r="O135" s="63"/>
      <c r="P135" s="2"/>
    </row>
    <row r="136" spans="1:16" ht="56.25">
      <c r="A136" s="9"/>
      <c r="B136" s="20"/>
      <c r="C136" s="20"/>
      <c r="D136" s="20"/>
      <c r="E136" s="12"/>
      <c r="F136" s="12"/>
      <c r="G136" s="15" t="s">
        <v>33</v>
      </c>
      <c r="H136" s="16">
        <f>SUM(H135,H125,H115,H105,H95,H85)</f>
        <v>84</v>
      </c>
      <c r="I136" s="16">
        <f aca="true" t="shared" si="13" ref="I136:N136">SUM(I135,I125,I115,I105,I95,I85)</f>
        <v>84</v>
      </c>
      <c r="J136" s="16">
        <f t="shared" si="13"/>
        <v>0</v>
      </c>
      <c r="K136" s="16">
        <f t="shared" si="13"/>
        <v>0</v>
      </c>
      <c r="L136" s="16">
        <f t="shared" si="13"/>
        <v>73</v>
      </c>
      <c r="M136" s="16">
        <f t="shared" si="13"/>
        <v>11</v>
      </c>
      <c r="N136" s="16">
        <f t="shared" si="13"/>
        <v>0</v>
      </c>
      <c r="O136" s="21"/>
      <c r="P136" s="2"/>
    </row>
    <row r="137" spans="1:16" ht="18.75">
      <c r="A137" s="83" t="s">
        <v>68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5"/>
      <c r="P137" s="2"/>
    </row>
    <row r="138" spans="1:16" ht="12.75" customHeight="1">
      <c r="A138" s="54">
        <v>1</v>
      </c>
      <c r="B138" s="50" t="s">
        <v>12</v>
      </c>
      <c r="C138" s="50" t="s">
        <v>16</v>
      </c>
      <c r="D138" s="50" t="s">
        <v>42</v>
      </c>
      <c r="E138" s="51">
        <v>2013</v>
      </c>
      <c r="F138" s="51">
        <v>2013</v>
      </c>
      <c r="G138" s="13" t="s">
        <v>27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61" t="s">
        <v>76</v>
      </c>
      <c r="P138" s="2"/>
    </row>
    <row r="139" spans="1:16" ht="18.75">
      <c r="A139" s="55"/>
      <c r="B139" s="50"/>
      <c r="C139" s="50"/>
      <c r="D139" s="50"/>
      <c r="E139" s="51"/>
      <c r="F139" s="51"/>
      <c r="G139" s="13" t="s">
        <v>31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62"/>
      <c r="P139" s="2"/>
    </row>
    <row r="140" spans="1:16" ht="18.75">
      <c r="A140" s="55"/>
      <c r="B140" s="50"/>
      <c r="C140" s="50"/>
      <c r="D140" s="50"/>
      <c r="E140" s="51"/>
      <c r="F140" s="51"/>
      <c r="G140" s="13" t="s">
        <v>28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62"/>
      <c r="P140" s="2"/>
    </row>
    <row r="141" spans="1:16" ht="18.75">
      <c r="A141" s="55"/>
      <c r="B141" s="50"/>
      <c r="C141" s="50"/>
      <c r="D141" s="50"/>
      <c r="E141" s="51"/>
      <c r="F141" s="51"/>
      <c r="G141" s="13" t="s">
        <v>7</v>
      </c>
      <c r="H141" s="14">
        <v>10</v>
      </c>
      <c r="I141" s="14">
        <v>10</v>
      </c>
      <c r="J141" s="14">
        <v>0</v>
      </c>
      <c r="K141" s="14">
        <v>0</v>
      </c>
      <c r="L141" s="14">
        <v>10</v>
      </c>
      <c r="M141" s="14">
        <v>0</v>
      </c>
      <c r="N141" s="14">
        <v>0</v>
      </c>
      <c r="O141" s="62"/>
      <c r="P141" s="2"/>
    </row>
    <row r="142" spans="1:16" ht="18.75">
      <c r="A142" s="55"/>
      <c r="B142" s="50"/>
      <c r="C142" s="50"/>
      <c r="D142" s="50"/>
      <c r="E142" s="51"/>
      <c r="F142" s="51"/>
      <c r="G142" s="13" t="s">
        <v>4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62"/>
      <c r="P142" s="2"/>
    </row>
    <row r="143" spans="1:16" ht="18.75">
      <c r="A143" s="55"/>
      <c r="B143" s="50"/>
      <c r="C143" s="50"/>
      <c r="D143" s="50"/>
      <c r="E143" s="51"/>
      <c r="F143" s="51"/>
      <c r="G143" s="13" t="s">
        <v>24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62"/>
      <c r="P143" s="2"/>
    </row>
    <row r="144" spans="1:16" ht="18.75">
      <c r="A144" s="55"/>
      <c r="B144" s="50"/>
      <c r="C144" s="50"/>
      <c r="D144" s="50"/>
      <c r="E144" s="51"/>
      <c r="F144" s="51"/>
      <c r="G144" s="13" t="s">
        <v>29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62"/>
      <c r="P144" s="2"/>
    </row>
    <row r="145" spans="1:16" ht="18.75">
      <c r="A145" s="55"/>
      <c r="B145" s="50"/>
      <c r="C145" s="50"/>
      <c r="D145" s="50"/>
      <c r="E145" s="51"/>
      <c r="F145" s="51"/>
      <c r="G145" s="13" t="s">
        <v>32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62"/>
      <c r="P145" s="2"/>
    </row>
    <row r="146" spans="1:16" ht="18.75">
      <c r="A146" s="55"/>
      <c r="B146" s="50"/>
      <c r="C146" s="50"/>
      <c r="D146" s="50"/>
      <c r="E146" s="51"/>
      <c r="F146" s="51"/>
      <c r="G146" s="13" t="s">
        <v>5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62"/>
      <c r="P146" s="2"/>
    </row>
    <row r="147" spans="1:16" ht="18.75">
      <c r="A147" s="56"/>
      <c r="B147" s="50"/>
      <c r="C147" s="50"/>
      <c r="D147" s="50"/>
      <c r="E147" s="51"/>
      <c r="F147" s="51"/>
      <c r="G147" s="13" t="s">
        <v>6</v>
      </c>
      <c r="H147" s="14">
        <f aca="true" t="shared" si="14" ref="H147:N147">SUM(H138:H146)</f>
        <v>10</v>
      </c>
      <c r="I147" s="14">
        <f t="shared" si="14"/>
        <v>10</v>
      </c>
      <c r="J147" s="14">
        <f t="shared" si="14"/>
        <v>0</v>
      </c>
      <c r="K147" s="14">
        <f t="shared" si="14"/>
        <v>0</v>
      </c>
      <c r="L147" s="14">
        <f t="shared" si="14"/>
        <v>10</v>
      </c>
      <c r="M147" s="14">
        <f t="shared" si="14"/>
        <v>0</v>
      </c>
      <c r="N147" s="14">
        <f t="shared" si="14"/>
        <v>0</v>
      </c>
      <c r="O147" s="63"/>
      <c r="P147" s="2"/>
    </row>
    <row r="148" spans="1:16" ht="12.75" customHeight="1">
      <c r="A148" s="54">
        <v>2</v>
      </c>
      <c r="B148" s="50" t="s">
        <v>12</v>
      </c>
      <c r="C148" s="50" t="s">
        <v>16</v>
      </c>
      <c r="D148" s="50" t="s">
        <v>94</v>
      </c>
      <c r="E148" s="51">
        <v>2014</v>
      </c>
      <c r="F148" s="51">
        <v>2014</v>
      </c>
      <c r="G148" s="13" t="s">
        <v>27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61" t="s">
        <v>76</v>
      </c>
      <c r="P148" s="2"/>
    </row>
    <row r="149" spans="1:16" ht="18.75">
      <c r="A149" s="55"/>
      <c r="B149" s="50"/>
      <c r="C149" s="50"/>
      <c r="D149" s="50"/>
      <c r="E149" s="51"/>
      <c r="F149" s="51"/>
      <c r="G149" s="13" t="s">
        <v>31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62"/>
      <c r="P149" s="2"/>
    </row>
    <row r="150" spans="1:16" ht="18.75">
      <c r="A150" s="55"/>
      <c r="B150" s="50"/>
      <c r="C150" s="50"/>
      <c r="D150" s="50"/>
      <c r="E150" s="51"/>
      <c r="F150" s="51"/>
      <c r="G150" s="13" t="s">
        <v>28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62"/>
      <c r="P150" s="2"/>
    </row>
    <row r="151" spans="1:16" ht="18.75">
      <c r="A151" s="55"/>
      <c r="B151" s="50"/>
      <c r="C151" s="50"/>
      <c r="D151" s="50"/>
      <c r="E151" s="51"/>
      <c r="F151" s="51"/>
      <c r="G151" s="13" t="s">
        <v>7</v>
      </c>
      <c r="H151" s="14">
        <v>40</v>
      </c>
      <c r="I151" s="14">
        <v>40</v>
      </c>
      <c r="J151" s="14">
        <v>0</v>
      </c>
      <c r="K151" s="14">
        <v>0</v>
      </c>
      <c r="L151" s="14">
        <v>0</v>
      </c>
      <c r="M151" s="14">
        <v>40</v>
      </c>
      <c r="N151" s="14">
        <v>0</v>
      </c>
      <c r="O151" s="62"/>
      <c r="P151" s="2"/>
    </row>
    <row r="152" spans="1:16" ht="18.75">
      <c r="A152" s="55"/>
      <c r="B152" s="50"/>
      <c r="C152" s="50"/>
      <c r="D152" s="50"/>
      <c r="E152" s="51"/>
      <c r="F152" s="51"/>
      <c r="G152" s="13" t="s">
        <v>4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62"/>
      <c r="P152" s="2"/>
    </row>
    <row r="153" spans="1:16" ht="18.75">
      <c r="A153" s="55"/>
      <c r="B153" s="50"/>
      <c r="C153" s="50"/>
      <c r="D153" s="60"/>
      <c r="E153" s="51"/>
      <c r="F153" s="51"/>
      <c r="G153" s="13" t="s">
        <v>24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62"/>
      <c r="P153" s="2"/>
    </row>
    <row r="154" spans="1:16" ht="18.75">
      <c r="A154" s="55"/>
      <c r="B154" s="50"/>
      <c r="C154" s="50"/>
      <c r="D154" s="50"/>
      <c r="E154" s="51"/>
      <c r="F154" s="51"/>
      <c r="G154" s="13" t="s">
        <v>29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62"/>
      <c r="P154" s="2"/>
    </row>
    <row r="155" spans="1:16" ht="18.75">
      <c r="A155" s="55"/>
      <c r="B155" s="50"/>
      <c r="C155" s="50"/>
      <c r="D155" s="50"/>
      <c r="E155" s="51"/>
      <c r="F155" s="51"/>
      <c r="G155" s="13" t="s">
        <v>32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62"/>
      <c r="P155" s="2"/>
    </row>
    <row r="156" spans="1:16" ht="18.75">
      <c r="A156" s="55"/>
      <c r="B156" s="50"/>
      <c r="C156" s="50"/>
      <c r="D156" s="50"/>
      <c r="E156" s="51"/>
      <c r="F156" s="51"/>
      <c r="G156" s="13" t="s">
        <v>5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62"/>
      <c r="P156" s="2"/>
    </row>
    <row r="157" spans="1:16" ht="18.75">
      <c r="A157" s="56"/>
      <c r="B157" s="50"/>
      <c r="C157" s="50"/>
      <c r="D157" s="60"/>
      <c r="E157" s="51"/>
      <c r="F157" s="51"/>
      <c r="G157" s="13" t="s">
        <v>6</v>
      </c>
      <c r="H157" s="14">
        <f aca="true" t="shared" si="15" ref="H157:N157">SUM(H148:H156)</f>
        <v>40</v>
      </c>
      <c r="I157" s="14">
        <f t="shared" si="15"/>
        <v>40</v>
      </c>
      <c r="J157" s="14">
        <f t="shared" si="15"/>
        <v>0</v>
      </c>
      <c r="K157" s="14">
        <f t="shared" si="15"/>
        <v>0</v>
      </c>
      <c r="L157" s="14">
        <f t="shared" si="15"/>
        <v>0</v>
      </c>
      <c r="M157" s="14">
        <f t="shared" si="15"/>
        <v>40</v>
      </c>
      <c r="N157" s="14">
        <f t="shared" si="15"/>
        <v>0</v>
      </c>
      <c r="O157" s="63"/>
      <c r="P157" s="2"/>
    </row>
    <row r="158" spans="1:16" ht="18.75">
      <c r="A158" s="54">
        <v>3</v>
      </c>
      <c r="B158" s="47" t="s">
        <v>10</v>
      </c>
      <c r="C158" s="47" t="s">
        <v>47</v>
      </c>
      <c r="D158" s="50" t="s">
        <v>49</v>
      </c>
      <c r="E158" s="51">
        <v>2013</v>
      </c>
      <c r="F158" s="51">
        <v>2013</v>
      </c>
      <c r="G158" s="13" t="s">
        <v>27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61" t="s">
        <v>76</v>
      </c>
      <c r="P158" s="2"/>
    </row>
    <row r="159" spans="1:16" ht="18.75">
      <c r="A159" s="55"/>
      <c r="B159" s="48"/>
      <c r="C159" s="48"/>
      <c r="D159" s="50"/>
      <c r="E159" s="51"/>
      <c r="F159" s="51"/>
      <c r="G159" s="13" t="s">
        <v>31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62"/>
      <c r="P159" s="2"/>
    </row>
    <row r="160" spans="1:16" ht="18.75">
      <c r="A160" s="55"/>
      <c r="B160" s="48"/>
      <c r="C160" s="48"/>
      <c r="D160" s="50"/>
      <c r="E160" s="51"/>
      <c r="F160" s="51"/>
      <c r="G160" s="13" t="s">
        <v>28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62"/>
      <c r="P160" s="2"/>
    </row>
    <row r="161" spans="1:16" ht="18.75">
      <c r="A161" s="55"/>
      <c r="B161" s="48"/>
      <c r="C161" s="48"/>
      <c r="D161" s="50"/>
      <c r="E161" s="51"/>
      <c r="F161" s="51"/>
      <c r="G161" s="13" t="s">
        <v>7</v>
      </c>
      <c r="H161" s="14">
        <v>15</v>
      </c>
      <c r="I161" s="14">
        <v>15</v>
      </c>
      <c r="J161" s="14">
        <v>0</v>
      </c>
      <c r="K161" s="14">
        <v>0</v>
      </c>
      <c r="L161" s="14">
        <v>15</v>
      </c>
      <c r="M161" s="14">
        <v>0</v>
      </c>
      <c r="N161" s="14">
        <v>0</v>
      </c>
      <c r="O161" s="62"/>
      <c r="P161" s="2"/>
    </row>
    <row r="162" spans="1:16" ht="18.75">
      <c r="A162" s="55"/>
      <c r="B162" s="48"/>
      <c r="C162" s="48"/>
      <c r="D162" s="50"/>
      <c r="E162" s="51"/>
      <c r="F162" s="51"/>
      <c r="G162" s="13" t="s">
        <v>4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62"/>
      <c r="P162" s="2"/>
    </row>
    <row r="163" spans="1:16" ht="18.75">
      <c r="A163" s="55"/>
      <c r="B163" s="48"/>
      <c r="C163" s="48"/>
      <c r="D163" s="50"/>
      <c r="E163" s="51"/>
      <c r="F163" s="51"/>
      <c r="G163" s="13" t="s">
        <v>24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62"/>
      <c r="P163" s="2"/>
    </row>
    <row r="164" spans="1:16" ht="18.75">
      <c r="A164" s="55"/>
      <c r="B164" s="48"/>
      <c r="C164" s="48"/>
      <c r="D164" s="50"/>
      <c r="E164" s="51"/>
      <c r="F164" s="51"/>
      <c r="G164" s="13" t="s">
        <v>29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62"/>
      <c r="P164" s="2"/>
    </row>
    <row r="165" spans="1:16" ht="18.75">
      <c r="A165" s="55"/>
      <c r="B165" s="48"/>
      <c r="C165" s="48"/>
      <c r="D165" s="50"/>
      <c r="E165" s="51"/>
      <c r="F165" s="51"/>
      <c r="G165" s="13" t="s">
        <v>32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62"/>
      <c r="P165" s="2"/>
    </row>
    <row r="166" spans="1:16" ht="18.75">
      <c r="A166" s="55"/>
      <c r="B166" s="48"/>
      <c r="C166" s="48"/>
      <c r="D166" s="50"/>
      <c r="E166" s="51"/>
      <c r="F166" s="51"/>
      <c r="G166" s="13" t="s">
        <v>5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62"/>
      <c r="P166" s="2"/>
    </row>
    <row r="167" spans="1:16" ht="18.75">
      <c r="A167" s="56"/>
      <c r="B167" s="49"/>
      <c r="C167" s="49"/>
      <c r="D167" s="50"/>
      <c r="E167" s="51"/>
      <c r="F167" s="51"/>
      <c r="G167" s="13" t="s">
        <v>6</v>
      </c>
      <c r="H167" s="14">
        <f aca="true" t="shared" si="16" ref="H167:N167">SUM(H158:H166)</f>
        <v>15</v>
      </c>
      <c r="I167" s="14">
        <f t="shared" si="16"/>
        <v>15</v>
      </c>
      <c r="J167" s="14">
        <f t="shared" si="16"/>
        <v>0</v>
      </c>
      <c r="K167" s="14">
        <f t="shared" si="16"/>
        <v>0</v>
      </c>
      <c r="L167" s="14">
        <f t="shared" si="16"/>
        <v>15</v>
      </c>
      <c r="M167" s="14">
        <f t="shared" si="16"/>
        <v>0</v>
      </c>
      <c r="N167" s="14">
        <f t="shared" si="16"/>
        <v>0</v>
      </c>
      <c r="O167" s="63"/>
      <c r="P167" s="2"/>
    </row>
    <row r="168" spans="1:16" ht="18.75">
      <c r="A168" s="54">
        <v>4</v>
      </c>
      <c r="B168" s="47" t="s">
        <v>60</v>
      </c>
      <c r="C168" s="47" t="s">
        <v>61</v>
      </c>
      <c r="D168" s="50" t="s">
        <v>70</v>
      </c>
      <c r="E168" s="51">
        <v>2013</v>
      </c>
      <c r="F168" s="51">
        <v>2013</v>
      </c>
      <c r="G168" s="13" t="s">
        <v>27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61" t="s">
        <v>77</v>
      </c>
      <c r="P168" s="2"/>
    </row>
    <row r="169" spans="1:16" ht="18.75">
      <c r="A169" s="55"/>
      <c r="B169" s="48"/>
      <c r="C169" s="48"/>
      <c r="D169" s="50"/>
      <c r="E169" s="51"/>
      <c r="F169" s="51"/>
      <c r="G169" s="13" t="s">
        <v>31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62"/>
      <c r="P169" s="2"/>
    </row>
    <row r="170" spans="1:16" ht="18.75">
      <c r="A170" s="55"/>
      <c r="B170" s="48"/>
      <c r="C170" s="48"/>
      <c r="D170" s="50"/>
      <c r="E170" s="51"/>
      <c r="F170" s="51"/>
      <c r="G170" s="13" t="s">
        <v>28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62"/>
      <c r="P170" s="2"/>
    </row>
    <row r="171" spans="1:16" ht="18.75">
      <c r="A171" s="55"/>
      <c r="B171" s="48"/>
      <c r="C171" s="48"/>
      <c r="D171" s="50"/>
      <c r="E171" s="51"/>
      <c r="F171" s="51"/>
      <c r="G171" s="13" t="s">
        <v>7</v>
      </c>
      <c r="H171" s="14">
        <v>15</v>
      </c>
      <c r="I171" s="14">
        <v>15</v>
      </c>
      <c r="J171" s="14">
        <v>0</v>
      </c>
      <c r="K171" s="14">
        <v>0</v>
      </c>
      <c r="L171" s="14">
        <v>15</v>
      </c>
      <c r="M171" s="14">
        <v>0</v>
      </c>
      <c r="N171" s="14">
        <v>0</v>
      </c>
      <c r="O171" s="62"/>
      <c r="P171" s="2"/>
    </row>
    <row r="172" spans="1:16" ht="18.75">
      <c r="A172" s="55"/>
      <c r="B172" s="48"/>
      <c r="C172" s="48"/>
      <c r="D172" s="50"/>
      <c r="E172" s="51"/>
      <c r="F172" s="51"/>
      <c r="G172" s="13" t="s">
        <v>4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62"/>
      <c r="P172" s="2"/>
    </row>
    <row r="173" spans="1:16" ht="18.75">
      <c r="A173" s="55"/>
      <c r="B173" s="48"/>
      <c r="C173" s="48"/>
      <c r="D173" s="50"/>
      <c r="E173" s="51"/>
      <c r="F173" s="51"/>
      <c r="G173" s="13" t="s">
        <v>24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62"/>
      <c r="P173" s="2"/>
    </row>
    <row r="174" spans="1:16" ht="18.75">
      <c r="A174" s="55"/>
      <c r="B174" s="48"/>
      <c r="C174" s="48"/>
      <c r="D174" s="50"/>
      <c r="E174" s="51"/>
      <c r="F174" s="51"/>
      <c r="G174" s="13" t="s">
        <v>29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62"/>
      <c r="P174" s="2"/>
    </row>
    <row r="175" spans="1:16" ht="18.75">
      <c r="A175" s="55"/>
      <c r="B175" s="48"/>
      <c r="C175" s="48"/>
      <c r="D175" s="50"/>
      <c r="E175" s="51"/>
      <c r="F175" s="51"/>
      <c r="G175" s="13" t="s">
        <v>32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62"/>
      <c r="P175" s="2"/>
    </row>
    <row r="176" spans="1:16" ht="18.75">
      <c r="A176" s="55"/>
      <c r="B176" s="48"/>
      <c r="C176" s="48"/>
      <c r="D176" s="50"/>
      <c r="E176" s="51"/>
      <c r="F176" s="51"/>
      <c r="G176" s="13" t="s">
        <v>5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62"/>
      <c r="P176" s="2"/>
    </row>
    <row r="177" spans="1:16" ht="18.75">
      <c r="A177" s="56"/>
      <c r="B177" s="49"/>
      <c r="C177" s="49"/>
      <c r="D177" s="50"/>
      <c r="E177" s="51"/>
      <c r="F177" s="51"/>
      <c r="G177" s="13" t="s">
        <v>6</v>
      </c>
      <c r="H177" s="14">
        <f aca="true" t="shared" si="17" ref="H177:N177">SUM(H168:H176)</f>
        <v>15</v>
      </c>
      <c r="I177" s="14">
        <f t="shared" si="17"/>
        <v>15</v>
      </c>
      <c r="J177" s="14">
        <f t="shared" si="17"/>
        <v>0</v>
      </c>
      <c r="K177" s="14">
        <f t="shared" si="17"/>
        <v>0</v>
      </c>
      <c r="L177" s="14">
        <f t="shared" si="17"/>
        <v>15</v>
      </c>
      <c r="M177" s="14">
        <f t="shared" si="17"/>
        <v>0</v>
      </c>
      <c r="N177" s="14">
        <f t="shared" si="17"/>
        <v>0</v>
      </c>
      <c r="O177" s="63"/>
      <c r="P177" s="2"/>
    </row>
    <row r="178" spans="1:17" ht="18.75" customHeight="1">
      <c r="A178" s="71">
        <v>5</v>
      </c>
      <c r="B178" s="74" t="s">
        <v>52</v>
      </c>
      <c r="C178" s="74" t="s">
        <v>85</v>
      </c>
      <c r="D178" s="77" t="s">
        <v>102</v>
      </c>
      <c r="E178" s="97">
        <v>2014</v>
      </c>
      <c r="F178" s="97">
        <v>2014</v>
      </c>
      <c r="G178" s="36" t="s">
        <v>27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61" t="s">
        <v>76</v>
      </c>
      <c r="P178" s="1">
        <v>0</v>
      </c>
      <c r="Q178" s="109"/>
    </row>
    <row r="179" spans="1:17" ht="15.75">
      <c r="A179" s="72"/>
      <c r="B179" s="75"/>
      <c r="C179" s="75"/>
      <c r="D179" s="77"/>
      <c r="E179" s="97"/>
      <c r="F179" s="97"/>
      <c r="G179" s="36" t="s">
        <v>31</v>
      </c>
      <c r="H179" s="37">
        <v>50</v>
      </c>
      <c r="I179" s="37">
        <v>50</v>
      </c>
      <c r="J179" s="37">
        <v>0</v>
      </c>
      <c r="K179" s="37">
        <v>0</v>
      </c>
      <c r="L179" s="37">
        <v>0</v>
      </c>
      <c r="M179" s="37">
        <v>50</v>
      </c>
      <c r="N179" s="37">
        <v>0</v>
      </c>
      <c r="O179" s="62"/>
      <c r="P179" s="1">
        <v>0</v>
      </c>
      <c r="Q179" s="110"/>
    </row>
    <row r="180" spans="1:17" ht="15.75">
      <c r="A180" s="72"/>
      <c r="B180" s="75"/>
      <c r="C180" s="75"/>
      <c r="D180" s="77"/>
      <c r="E180" s="97"/>
      <c r="F180" s="97"/>
      <c r="G180" s="36" t="s">
        <v>28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62"/>
      <c r="P180" s="1">
        <v>0</v>
      </c>
      <c r="Q180" s="110"/>
    </row>
    <row r="181" spans="1:17" ht="15.75">
      <c r="A181" s="72"/>
      <c r="B181" s="75"/>
      <c r="C181" s="75"/>
      <c r="D181" s="77"/>
      <c r="E181" s="97"/>
      <c r="F181" s="97"/>
      <c r="G181" s="36" t="s">
        <v>7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62"/>
      <c r="P181" s="1">
        <v>0</v>
      </c>
      <c r="Q181" s="110"/>
    </row>
    <row r="182" spans="1:17" ht="15.75">
      <c r="A182" s="72"/>
      <c r="B182" s="75"/>
      <c r="C182" s="75"/>
      <c r="D182" s="77"/>
      <c r="E182" s="97"/>
      <c r="F182" s="97"/>
      <c r="G182" s="36" t="s">
        <v>4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62"/>
      <c r="P182" s="1">
        <v>0</v>
      </c>
      <c r="Q182" s="110"/>
    </row>
    <row r="183" spans="1:17" ht="15.75">
      <c r="A183" s="72"/>
      <c r="B183" s="75"/>
      <c r="C183" s="75"/>
      <c r="D183" s="77"/>
      <c r="E183" s="97"/>
      <c r="F183" s="97"/>
      <c r="G183" s="36" t="s">
        <v>24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62"/>
      <c r="P183" s="1">
        <v>0</v>
      </c>
      <c r="Q183" s="110"/>
    </row>
    <row r="184" spans="1:17" ht="15.75">
      <c r="A184" s="72"/>
      <c r="B184" s="75"/>
      <c r="C184" s="75"/>
      <c r="D184" s="77"/>
      <c r="E184" s="97"/>
      <c r="F184" s="97"/>
      <c r="G184" s="36" t="s">
        <v>29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62"/>
      <c r="P184" s="1">
        <v>0</v>
      </c>
      <c r="Q184" s="110"/>
    </row>
    <row r="185" spans="1:17" ht="15.75">
      <c r="A185" s="72"/>
      <c r="B185" s="75"/>
      <c r="C185" s="75"/>
      <c r="D185" s="77"/>
      <c r="E185" s="97"/>
      <c r="F185" s="97"/>
      <c r="G185" s="36" t="s">
        <v>32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62"/>
      <c r="P185" s="1">
        <v>0</v>
      </c>
      <c r="Q185" s="110"/>
    </row>
    <row r="186" spans="1:17" ht="15.75">
      <c r="A186" s="72"/>
      <c r="B186" s="75"/>
      <c r="C186" s="75"/>
      <c r="D186" s="77"/>
      <c r="E186" s="97"/>
      <c r="F186" s="97"/>
      <c r="G186" s="36" t="s">
        <v>5</v>
      </c>
      <c r="H186" s="37">
        <v>0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62"/>
      <c r="P186" s="1">
        <v>0</v>
      </c>
      <c r="Q186" s="110"/>
    </row>
    <row r="187" spans="1:17" ht="15.75">
      <c r="A187" s="73"/>
      <c r="B187" s="76"/>
      <c r="C187" s="76"/>
      <c r="D187" s="77"/>
      <c r="E187" s="97"/>
      <c r="F187" s="97"/>
      <c r="G187" s="36" t="s">
        <v>6</v>
      </c>
      <c r="H187" s="37">
        <f aca="true" t="shared" si="18" ref="H187:N187">SUM(H178:H186)</f>
        <v>50</v>
      </c>
      <c r="I187" s="37">
        <f t="shared" si="18"/>
        <v>50</v>
      </c>
      <c r="J187" s="37">
        <f t="shared" si="18"/>
        <v>0</v>
      </c>
      <c r="K187" s="37">
        <f t="shared" si="18"/>
        <v>0</v>
      </c>
      <c r="L187" s="37">
        <f t="shared" si="18"/>
        <v>0</v>
      </c>
      <c r="M187" s="37">
        <f t="shared" si="18"/>
        <v>50</v>
      </c>
      <c r="N187" s="37">
        <f t="shared" si="18"/>
        <v>0</v>
      </c>
      <c r="O187" s="63"/>
      <c r="P187" s="1">
        <f>SUM(P178:P186)</f>
        <v>0</v>
      </c>
      <c r="Q187" s="111"/>
    </row>
    <row r="188" spans="1:16" ht="56.25">
      <c r="A188" s="9"/>
      <c r="B188" s="20"/>
      <c r="C188" s="20"/>
      <c r="D188" s="24"/>
      <c r="E188" s="12"/>
      <c r="F188" s="12"/>
      <c r="G188" s="15" t="s">
        <v>33</v>
      </c>
      <c r="H188" s="16">
        <f>SUM(H187,H177,H167,H157,H147)</f>
        <v>130</v>
      </c>
      <c r="I188" s="16">
        <f aca="true" t="shared" si="19" ref="I188:N188">SUM(I187,I177,I167,I157,I147)</f>
        <v>130</v>
      </c>
      <c r="J188" s="16">
        <f t="shared" si="19"/>
        <v>0</v>
      </c>
      <c r="K188" s="16">
        <f t="shared" si="19"/>
        <v>0</v>
      </c>
      <c r="L188" s="16">
        <f t="shared" si="19"/>
        <v>40</v>
      </c>
      <c r="M188" s="16">
        <f t="shared" si="19"/>
        <v>90</v>
      </c>
      <c r="N188" s="16">
        <f t="shared" si="19"/>
        <v>0</v>
      </c>
      <c r="O188" s="21"/>
      <c r="P188" s="2"/>
    </row>
    <row r="189" spans="1:16" ht="18.75">
      <c r="A189" s="46" t="s">
        <v>8</v>
      </c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2"/>
    </row>
    <row r="190" spans="1:16" ht="18.75">
      <c r="A190" s="54">
        <v>1</v>
      </c>
      <c r="B190" s="47" t="s">
        <v>10</v>
      </c>
      <c r="C190" s="47" t="s">
        <v>47</v>
      </c>
      <c r="D190" s="50" t="s">
        <v>83</v>
      </c>
      <c r="E190" s="51">
        <v>2013</v>
      </c>
      <c r="F190" s="51">
        <v>2015</v>
      </c>
      <c r="G190" s="13" t="s">
        <v>27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61" t="s">
        <v>78</v>
      </c>
      <c r="P190" s="25"/>
    </row>
    <row r="191" spans="1:16" ht="18.75">
      <c r="A191" s="55"/>
      <c r="B191" s="48"/>
      <c r="C191" s="48"/>
      <c r="D191" s="50"/>
      <c r="E191" s="51"/>
      <c r="F191" s="51"/>
      <c r="G191" s="13" t="s">
        <v>31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62"/>
      <c r="P191" s="25"/>
    </row>
    <row r="192" spans="1:16" ht="18.75">
      <c r="A192" s="55"/>
      <c r="B192" s="48"/>
      <c r="C192" s="48"/>
      <c r="D192" s="50"/>
      <c r="E192" s="51"/>
      <c r="F192" s="51"/>
      <c r="G192" s="13" t="s">
        <v>28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62"/>
      <c r="P192" s="25"/>
    </row>
    <row r="193" spans="1:16" ht="18.75">
      <c r="A193" s="55"/>
      <c r="B193" s="48"/>
      <c r="C193" s="48"/>
      <c r="D193" s="50"/>
      <c r="E193" s="51"/>
      <c r="F193" s="51"/>
      <c r="G193" s="13" t="s">
        <v>7</v>
      </c>
      <c r="H193" s="14">
        <v>70</v>
      </c>
      <c r="I193" s="14">
        <v>70</v>
      </c>
      <c r="J193" s="14">
        <v>0</v>
      </c>
      <c r="K193" s="14">
        <v>0</v>
      </c>
      <c r="L193" s="14">
        <v>20</v>
      </c>
      <c r="M193" s="14">
        <v>20</v>
      </c>
      <c r="N193" s="14">
        <v>30</v>
      </c>
      <c r="O193" s="62"/>
      <c r="P193" s="25"/>
    </row>
    <row r="194" spans="1:16" ht="18.75">
      <c r="A194" s="55"/>
      <c r="B194" s="48"/>
      <c r="C194" s="48"/>
      <c r="D194" s="50"/>
      <c r="E194" s="51"/>
      <c r="F194" s="51"/>
      <c r="G194" s="13" t="s">
        <v>4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62"/>
      <c r="P194" s="25"/>
    </row>
    <row r="195" spans="1:16" ht="18.75">
      <c r="A195" s="55"/>
      <c r="B195" s="48"/>
      <c r="C195" s="48"/>
      <c r="D195" s="50"/>
      <c r="E195" s="51"/>
      <c r="F195" s="51"/>
      <c r="G195" s="13" t="s">
        <v>24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62"/>
      <c r="P195" s="25"/>
    </row>
    <row r="196" spans="1:16" ht="18.75">
      <c r="A196" s="55"/>
      <c r="B196" s="48"/>
      <c r="C196" s="48"/>
      <c r="D196" s="50"/>
      <c r="E196" s="51"/>
      <c r="F196" s="51"/>
      <c r="G196" s="13" t="s">
        <v>29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62"/>
      <c r="P196" s="25"/>
    </row>
    <row r="197" spans="1:16" ht="18.75">
      <c r="A197" s="55"/>
      <c r="B197" s="48"/>
      <c r="C197" s="48"/>
      <c r="D197" s="50"/>
      <c r="E197" s="51"/>
      <c r="F197" s="51"/>
      <c r="G197" s="13" t="s">
        <v>32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62"/>
      <c r="P197" s="25"/>
    </row>
    <row r="198" spans="1:16" ht="18.75">
      <c r="A198" s="55"/>
      <c r="B198" s="48"/>
      <c r="C198" s="48"/>
      <c r="D198" s="50"/>
      <c r="E198" s="51"/>
      <c r="F198" s="51"/>
      <c r="G198" s="13" t="s">
        <v>5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62"/>
      <c r="P198" s="25"/>
    </row>
    <row r="199" spans="1:16" ht="18.75">
      <c r="A199" s="56"/>
      <c r="B199" s="49"/>
      <c r="C199" s="49"/>
      <c r="D199" s="50"/>
      <c r="E199" s="51"/>
      <c r="F199" s="51"/>
      <c r="G199" s="13" t="s">
        <v>6</v>
      </c>
      <c r="H199" s="14">
        <f aca="true" t="shared" si="20" ref="H199:N199">SUM(H190:H198)</f>
        <v>70</v>
      </c>
      <c r="I199" s="14">
        <f t="shared" si="20"/>
        <v>70</v>
      </c>
      <c r="J199" s="14">
        <f t="shared" si="20"/>
        <v>0</v>
      </c>
      <c r="K199" s="14">
        <f t="shared" si="20"/>
        <v>0</v>
      </c>
      <c r="L199" s="14">
        <f t="shared" si="20"/>
        <v>20</v>
      </c>
      <c r="M199" s="14">
        <f t="shared" si="20"/>
        <v>20</v>
      </c>
      <c r="N199" s="14">
        <f t="shared" si="20"/>
        <v>30</v>
      </c>
      <c r="O199" s="63"/>
      <c r="P199" s="25"/>
    </row>
    <row r="200" spans="1:16" ht="18.75">
      <c r="A200" s="54">
        <v>2</v>
      </c>
      <c r="B200" s="47" t="s">
        <v>10</v>
      </c>
      <c r="C200" s="47" t="s">
        <v>47</v>
      </c>
      <c r="D200" s="50" t="s">
        <v>50</v>
      </c>
      <c r="E200" s="51">
        <v>2013</v>
      </c>
      <c r="F200" s="51">
        <v>2013</v>
      </c>
      <c r="G200" s="13" t="s">
        <v>27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61" t="s">
        <v>78</v>
      </c>
      <c r="P200" s="25"/>
    </row>
    <row r="201" spans="1:16" ht="18.75">
      <c r="A201" s="55"/>
      <c r="B201" s="48"/>
      <c r="C201" s="48"/>
      <c r="D201" s="50"/>
      <c r="E201" s="51"/>
      <c r="F201" s="51"/>
      <c r="G201" s="13" t="s">
        <v>31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62"/>
      <c r="P201" s="25"/>
    </row>
    <row r="202" spans="1:16" ht="18.75">
      <c r="A202" s="55"/>
      <c r="B202" s="48"/>
      <c r="C202" s="48"/>
      <c r="D202" s="50"/>
      <c r="E202" s="51"/>
      <c r="F202" s="51"/>
      <c r="G202" s="13" t="s">
        <v>28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62"/>
      <c r="P202" s="25"/>
    </row>
    <row r="203" spans="1:16" ht="18.75">
      <c r="A203" s="55"/>
      <c r="B203" s="48"/>
      <c r="C203" s="48"/>
      <c r="D203" s="50"/>
      <c r="E203" s="51"/>
      <c r="F203" s="51"/>
      <c r="G203" s="13" t="s">
        <v>7</v>
      </c>
      <c r="H203" s="14">
        <v>25</v>
      </c>
      <c r="I203" s="14">
        <v>25</v>
      </c>
      <c r="J203" s="14">
        <v>0</v>
      </c>
      <c r="K203" s="14">
        <v>0</v>
      </c>
      <c r="L203" s="14">
        <v>25</v>
      </c>
      <c r="M203" s="14">
        <v>0</v>
      </c>
      <c r="N203" s="14">
        <v>0</v>
      </c>
      <c r="O203" s="62"/>
      <c r="P203" s="25"/>
    </row>
    <row r="204" spans="1:16" ht="18.75">
      <c r="A204" s="55"/>
      <c r="B204" s="48"/>
      <c r="C204" s="48"/>
      <c r="D204" s="50"/>
      <c r="E204" s="51"/>
      <c r="F204" s="51"/>
      <c r="G204" s="13" t="s">
        <v>4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62"/>
      <c r="P204" s="25"/>
    </row>
    <row r="205" spans="1:16" ht="18.75">
      <c r="A205" s="55"/>
      <c r="B205" s="48"/>
      <c r="C205" s="48"/>
      <c r="D205" s="50"/>
      <c r="E205" s="51"/>
      <c r="F205" s="51"/>
      <c r="G205" s="13" t="s">
        <v>24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62"/>
      <c r="P205" s="25"/>
    </row>
    <row r="206" spans="1:16" ht="18.75">
      <c r="A206" s="55"/>
      <c r="B206" s="48"/>
      <c r="C206" s="48"/>
      <c r="D206" s="50"/>
      <c r="E206" s="51"/>
      <c r="F206" s="51"/>
      <c r="G206" s="13" t="s">
        <v>29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62"/>
      <c r="P206" s="25"/>
    </row>
    <row r="207" spans="1:16" ht="18.75">
      <c r="A207" s="55"/>
      <c r="B207" s="48"/>
      <c r="C207" s="48"/>
      <c r="D207" s="50"/>
      <c r="E207" s="51"/>
      <c r="F207" s="51"/>
      <c r="G207" s="13" t="s">
        <v>32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62"/>
      <c r="P207" s="25"/>
    </row>
    <row r="208" spans="1:16" ht="18.75">
      <c r="A208" s="55"/>
      <c r="B208" s="48"/>
      <c r="C208" s="48"/>
      <c r="D208" s="50"/>
      <c r="E208" s="51"/>
      <c r="F208" s="51"/>
      <c r="G208" s="13" t="s">
        <v>5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62"/>
      <c r="P208" s="25"/>
    </row>
    <row r="209" spans="1:16" ht="18.75">
      <c r="A209" s="56"/>
      <c r="B209" s="49"/>
      <c r="C209" s="49"/>
      <c r="D209" s="50"/>
      <c r="E209" s="51"/>
      <c r="F209" s="51"/>
      <c r="G209" s="13" t="s">
        <v>6</v>
      </c>
      <c r="H209" s="14">
        <f aca="true" t="shared" si="21" ref="H209:N209">SUM(H200:H208)</f>
        <v>25</v>
      </c>
      <c r="I209" s="14">
        <f t="shared" si="21"/>
        <v>25</v>
      </c>
      <c r="J209" s="14">
        <f t="shared" si="21"/>
        <v>0</v>
      </c>
      <c r="K209" s="14">
        <f t="shared" si="21"/>
        <v>0</v>
      </c>
      <c r="L209" s="14">
        <f t="shared" si="21"/>
        <v>25</v>
      </c>
      <c r="M209" s="14">
        <f t="shared" si="21"/>
        <v>0</v>
      </c>
      <c r="N209" s="14">
        <f t="shared" si="21"/>
        <v>0</v>
      </c>
      <c r="O209" s="63"/>
      <c r="P209" s="25"/>
    </row>
    <row r="210" spans="1:16" ht="18.75">
      <c r="A210" s="54">
        <v>3</v>
      </c>
      <c r="B210" s="47" t="s">
        <v>62</v>
      </c>
      <c r="C210" s="47" t="s">
        <v>63</v>
      </c>
      <c r="D210" s="50" t="s">
        <v>64</v>
      </c>
      <c r="E210" s="51">
        <v>2013</v>
      </c>
      <c r="F210" s="51">
        <v>2013</v>
      </c>
      <c r="G210" s="13" t="s">
        <v>27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61" t="s">
        <v>78</v>
      </c>
      <c r="P210" s="25"/>
    </row>
    <row r="211" spans="1:16" ht="18.75">
      <c r="A211" s="55"/>
      <c r="B211" s="48"/>
      <c r="C211" s="48"/>
      <c r="D211" s="50"/>
      <c r="E211" s="51"/>
      <c r="F211" s="51"/>
      <c r="G211" s="13" t="s">
        <v>31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62"/>
      <c r="P211" s="25"/>
    </row>
    <row r="212" spans="1:16" ht="18.75">
      <c r="A212" s="55"/>
      <c r="B212" s="48"/>
      <c r="C212" s="48"/>
      <c r="D212" s="50"/>
      <c r="E212" s="51"/>
      <c r="F212" s="51"/>
      <c r="G212" s="13" t="s">
        <v>28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62"/>
      <c r="P212" s="25"/>
    </row>
    <row r="213" spans="1:16" ht="18.75">
      <c r="A213" s="55"/>
      <c r="B213" s="48"/>
      <c r="C213" s="48"/>
      <c r="D213" s="50"/>
      <c r="E213" s="51"/>
      <c r="F213" s="51"/>
      <c r="G213" s="13" t="s">
        <v>7</v>
      </c>
      <c r="H213" s="14">
        <v>60</v>
      </c>
      <c r="I213" s="14">
        <v>60</v>
      </c>
      <c r="J213" s="14">
        <v>0</v>
      </c>
      <c r="K213" s="14">
        <v>0</v>
      </c>
      <c r="L213" s="14">
        <v>60</v>
      </c>
      <c r="M213" s="14">
        <v>0</v>
      </c>
      <c r="N213" s="14">
        <v>0</v>
      </c>
      <c r="O213" s="62"/>
      <c r="P213" s="25"/>
    </row>
    <row r="214" spans="1:16" ht="18.75">
      <c r="A214" s="55"/>
      <c r="B214" s="48"/>
      <c r="C214" s="48"/>
      <c r="D214" s="50"/>
      <c r="E214" s="51"/>
      <c r="F214" s="51"/>
      <c r="G214" s="13" t="s">
        <v>4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62"/>
      <c r="P214" s="25"/>
    </row>
    <row r="215" spans="1:16" ht="18.75">
      <c r="A215" s="55"/>
      <c r="B215" s="48"/>
      <c r="C215" s="48"/>
      <c r="D215" s="50"/>
      <c r="E215" s="51"/>
      <c r="F215" s="51"/>
      <c r="G215" s="13" t="s">
        <v>24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62"/>
      <c r="P215" s="25"/>
    </row>
    <row r="216" spans="1:16" ht="18.75">
      <c r="A216" s="55"/>
      <c r="B216" s="48"/>
      <c r="C216" s="48"/>
      <c r="D216" s="50"/>
      <c r="E216" s="51"/>
      <c r="F216" s="51"/>
      <c r="G216" s="13" t="s">
        <v>29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62"/>
      <c r="P216" s="25"/>
    </row>
    <row r="217" spans="1:16" ht="18.75">
      <c r="A217" s="55"/>
      <c r="B217" s="48"/>
      <c r="C217" s="48"/>
      <c r="D217" s="50"/>
      <c r="E217" s="51"/>
      <c r="F217" s="51"/>
      <c r="G217" s="13" t="s">
        <v>32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62"/>
      <c r="P217" s="25"/>
    </row>
    <row r="218" spans="1:16" ht="18.75">
      <c r="A218" s="55"/>
      <c r="B218" s="48"/>
      <c r="C218" s="48"/>
      <c r="D218" s="50"/>
      <c r="E218" s="51"/>
      <c r="F218" s="51"/>
      <c r="G218" s="13" t="s">
        <v>5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62"/>
      <c r="P218" s="25"/>
    </row>
    <row r="219" spans="1:16" ht="18.75">
      <c r="A219" s="56"/>
      <c r="B219" s="49"/>
      <c r="C219" s="49"/>
      <c r="D219" s="50"/>
      <c r="E219" s="51"/>
      <c r="F219" s="51"/>
      <c r="G219" s="13" t="s">
        <v>6</v>
      </c>
      <c r="H219" s="14">
        <f aca="true" t="shared" si="22" ref="H219:N219">SUM(H210:H218)</f>
        <v>60</v>
      </c>
      <c r="I219" s="14">
        <f t="shared" si="22"/>
        <v>60</v>
      </c>
      <c r="J219" s="14">
        <f t="shared" si="22"/>
        <v>0</v>
      </c>
      <c r="K219" s="14">
        <f t="shared" si="22"/>
        <v>0</v>
      </c>
      <c r="L219" s="14">
        <f t="shared" si="22"/>
        <v>60</v>
      </c>
      <c r="M219" s="14">
        <f t="shared" si="22"/>
        <v>0</v>
      </c>
      <c r="N219" s="14">
        <f t="shared" si="22"/>
        <v>0</v>
      </c>
      <c r="O219" s="63"/>
      <c r="P219" s="25"/>
    </row>
    <row r="220" spans="1:16" ht="56.25">
      <c r="A220" s="26"/>
      <c r="B220" s="26"/>
      <c r="C220" s="26"/>
      <c r="D220" s="26"/>
      <c r="E220" s="26"/>
      <c r="F220" s="26"/>
      <c r="G220" s="17" t="s">
        <v>33</v>
      </c>
      <c r="H220" s="16">
        <f>SUM(H219,H209,H199)</f>
        <v>155</v>
      </c>
      <c r="I220" s="16">
        <f aca="true" t="shared" si="23" ref="I220:N220">SUM(I219,I209,I199)</f>
        <v>155</v>
      </c>
      <c r="J220" s="16">
        <f t="shared" si="23"/>
        <v>0</v>
      </c>
      <c r="K220" s="16">
        <f t="shared" si="23"/>
        <v>0</v>
      </c>
      <c r="L220" s="16">
        <f t="shared" si="23"/>
        <v>105</v>
      </c>
      <c r="M220" s="16">
        <f t="shared" si="23"/>
        <v>20</v>
      </c>
      <c r="N220" s="16">
        <f t="shared" si="23"/>
        <v>30</v>
      </c>
      <c r="O220" s="27"/>
      <c r="P220" s="25"/>
    </row>
    <row r="221" spans="1:16" ht="18.75">
      <c r="A221" s="43" t="s">
        <v>69</v>
      </c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25"/>
    </row>
    <row r="222" spans="1:16" ht="18.75">
      <c r="A222" s="55">
        <v>1</v>
      </c>
      <c r="B222" s="48" t="s">
        <v>35</v>
      </c>
      <c r="C222" s="48" t="s">
        <v>36</v>
      </c>
      <c r="D222" s="49" t="s">
        <v>37</v>
      </c>
      <c r="E222" s="64">
        <v>2013</v>
      </c>
      <c r="F222" s="64">
        <v>2015</v>
      </c>
      <c r="G222" s="18" t="s">
        <v>27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58"/>
      <c r="P222" s="25"/>
    </row>
    <row r="223" spans="1:16" ht="18.75">
      <c r="A223" s="55"/>
      <c r="B223" s="48"/>
      <c r="C223" s="48"/>
      <c r="D223" s="50"/>
      <c r="E223" s="51"/>
      <c r="F223" s="51"/>
      <c r="G223" s="13" t="s">
        <v>31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58"/>
      <c r="P223" s="25"/>
    </row>
    <row r="224" spans="1:16" ht="18.75">
      <c r="A224" s="55"/>
      <c r="B224" s="48"/>
      <c r="C224" s="48"/>
      <c r="D224" s="50"/>
      <c r="E224" s="51"/>
      <c r="F224" s="51"/>
      <c r="G224" s="13" t="s">
        <v>28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58"/>
      <c r="P224" s="25"/>
    </row>
    <row r="225" spans="1:16" ht="18.75">
      <c r="A225" s="55"/>
      <c r="B225" s="48"/>
      <c r="C225" s="48"/>
      <c r="D225" s="50"/>
      <c r="E225" s="51"/>
      <c r="F225" s="51"/>
      <c r="G225" s="13" t="s">
        <v>7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58"/>
      <c r="P225" s="25"/>
    </row>
    <row r="226" spans="1:16" ht="18.75">
      <c r="A226" s="55"/>
      <c r="B226" s="48"/>
      <c r="C226" s="48"/>
      <c r="D226" s="50"/>
      <c r="E226" s="51"/>
      <c r="F226" s="51"/>
      <c r="G226" s="13" t="s">
        <v>4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58"/>
      <c r="P226" s="25"/>
    </row>
    <row r="227" spans="1:16" ht="18.75">
      <c r="A227" s="55"/>
      <c r="B227" s="48"/>
      <c r="C227" s="48"/>
      <c r="D227" s="50"/>
      <c r="E227" s="51"/>
      <c r="F227" s="51"/>
      <c r="G227" s="13" t="s">
        <v>24</v>
      </c>
      <c r="H227" s="14">
        <v>15</v>
      </c>
      <c r="I227" s="14">
        <v>15</v>
      </c>
      <c r="J227" s="14">
        <v>0</v>
      </c>
      <c r="K227" s="14">
        <v>0</v>
      </c>
      <c r="L227" s="14">
        <v>15</v>
      </c>
      <c r="M227" s="14">
        <v>0</v>
      </c>
      <c r="N227" s="14">
        <v>0</v>
      </c>
      <c r="O227" s="58"/>
      <c r="P227" s="25"/>
    </row>
    <row r="228" spans="1:16" ht="18.75">
      <c r="A228" s="55"/>
      <c r="B228" s="48"/>
      <c r="C228" s="48"/>
      <c r="D228" s="50"/>
      <c r="E228" s="51"/>
      <c r="F228" s="51"/>
      <c r="G228" s="13" t="s">
        <v>29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58"/>
      <c r="P228" s="25"/>
    </row>
    <row r="229" spans="1:16" ht="18.75">
      <c r="A229" s="55"/>
      <c r="B229" s="48"/>
      <c r="C229" s="48"/>
      <c r="D229" s="50"/>
      <c r="E229" s="51"/>
      <c r="F229" s="51"/>
      <c r="G229" s="13" t="s">
        <v>32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58"/>
      <c r="P229" s="25"/>
    </row>
    <row r="230" spans="1:16" ht="18.75">
      <c r="A230" s="55"/>
      <c r="B230" s="48"/>
      <c r="C230" s="48"/>
      <c r="D230" s="50"/>
      <c r="E230" s="51"/>
      <c r="F230" s="51"/>
      <c r="G230" s="13" t="s">
        <v>5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58"/>
      <c r="P230" s="25"/>
    </row>
    <row r="231" spans="1:16" ht="18.75">
      <c r="A231" s="56"/>
      <c r="B231" s="49"/>
      <c r="C231" s="49"/>
      <c r="D231" s="50"/>
      <c r="E231" s="51"/>
      <c r="F231" s="51"/>
      <c r="G231" s="13" t="s">
        <v>6</v>
      </c>
      <c r="H231" s="14">
        <f aca="true" t="shared" si="24" ref="H231:N231">SUM(H222:H230)</f>
        <v>15</v>
      </c>
      <c r="I231" s="14">
        <f t="shared" si="24"/>
        <v>15</v>
      </c>
      <c r="J231" s="14">
        <f t="shared" si="24"/>
        <v>0</v>
      </c>
      <c r="K231" s="14">
        <f t="shared" si="24"/>
        <v>0</v>
      </c>
      <c r="L231" s="14">
        <f t="shared" si="24"/>
        <v>15</v>
      </c>
      <c r="M231" s="14">
        <f t="shared" si="24"/>
        <v>0</v>
      </c>
      <c r="N231" s="14">
        <f t="shared" si="24"/>
        <v>0</v>
      </c>
      <c r="O231" s="59"/>
      <c r="P231" s="25"/>
    </row>
    <row r="232" spans="1:16" ht="18.75">
      <c r="A232" s="54">
        <v>2</v>
      </c>
      <c r="B232" s="47" t="s">
        <v>14</v>
      </c>
      <c r="C232" s="47" t="s">
        <v>23</v>
      </c>
      <c r="D232" s="50" t="s">
        <v>46</v>
      </c>
      <c r="E232" s="51">
        <v>2013</v>
      </c>
      <c r="F232" s="51">
        <v>2013</v>
      </c>
      <c r="G232" s="13" t="s">
        <v>27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57"/>
      <c r="P232" s="25"/>
    </row>
    <row r="233" spans="1:16" ht="18.75">
      <c r="A233" s="55"/>
      <c r="B233" s="48"/>
      <c r="C233" s="48"/>
      <c r="D233" s="50"/>
      <c r="E233" s="51"/>
      <c r="F233" s="51"/>
      <c r="G233" s="13" t="s">
        <v>31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58"/>
      <c r="P233" s="25"/>
    </row>
    <row r="234" spans="1:16" ht="18.75">
      <c r="A234" s="55"/>
      <c r="B234" s="48"/>
      <c r="C234" s="48"/>
      <c r="D234" s="50"/>
      <c r="E234" s="51"/>
      <c r="F234" s="51"/>
      <c r="G234" s="13" t="s">
        <v>28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58"/>
      <c r="P234" s="25"/>
    </row>
    <row r="235" spans="1:16" ht="18.75">
      <c r="A235" s="55"/>
      <c r="B235" s="48"/>
      <c r="C235" s="48"/>
      <c r="D235" s="50"/>
      <c r="E235" s="51"/>
      <c r="F235" s="51"/>
      <c r="G235" s="13" t="s">
        <v>7</v>
      </c>
      <c r="H235" s="14">
        <v>76</v>
      </c>
      <c r="I235" s="14">
        <v>76</v>
      </c>
      <c r="J235" s="14">
        <v>0</v>
      </c>
      <c r="K235" s="14">
        <v>0</v>
      </c>
      <c r="L235" s="14">
        <v>76</v>
      </c>
      <c r="M235" s="14">
        <v>0</v>
      </c>
      <c r="N235" s="14">
        <v>0</v>
      </c>
      <c r="O235" s="58"/>
      <c r="P235" s="25"/>
    </row>
    <row r="236" spans="1:16" ht="18.75">
      <c r="A236" s="55"/>
      <c r="B236" s="48"/>
      <c r="C236" s="48"/>
      <c r="D236" s="50"/>
      <c r="E236" s="51"/>
      <c r="F236" s="51"/>
      <c r="G236" s="13" t="s">
        <v>4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58"/>
      <c r="P236" s="25"/>
    </row>
    <row r="237" spans="1:16" ht="18.75">
      <c r="A237" s="55"/>
      <c r="B237" s="48"/>
      <c r="C237" s="48"/>
      <c r="D237" s="50"/>
      <c r="E237" s="51"/>
      <c r="F237" s="51"/>
      <c r="G237" s="13" t="s">
        <v>24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58"/>
      <c r="P237" s="29"/>
    </row>
    <row r="238" spans="1:16" ht="18.75">
      <c r="A238" s="55"/>
      <c r="B238" s="48"/>
      <c r="C238" s="48"/>
      <c r="D238" s="50"/>
      <c r="E238" s="51"/>
      <c r="F238" s="51"/>
      <c r="G238" s="13" t="s">
        <v>29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58"/>
      <c r="P238" s="29"/>
    </row>
    <row r="239" spans="1:16" ht="18.75">
      <c r="A239" s="55"/>
      <c r="B239" s="48"/>
      <c r="C239" s="48"/>
      <c r="D239" s="50"/>
      <c r="E239" s="51"/>
      <c r="F239" s="51"/>
      <c r="G239" s="13" t="s">
        <v>32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58"/>
      <c r="P239" s="29"/>
    </row>
    <row r="240" spans="1:16" ht="18.75">
      <c r="A240" s="55"/>
      <c r="B240" s="48"/>
      <c r="C240" s="48"/>
      <c r="D240" s="50"/>
      <c r="E240" s="51"/>
      <c r="F240" s="51"/>
      <c r="G240" s="13" t="s">
        <v>5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58"/>
      <c r="P240" s="29"/>
    </row>
    <row r="241" spans="1:16" ht="35.25" customHeight="1">
      <c r="A241" s="56"/>
      <c r="B241" s="49"/>
      <c r="C241" s="49"/>
      <c r="D241" s="50"/>
      <c r="E241" s="51"/>
      <c r="F241" s="51"/>
      <c r="G241" s="13" t="s">
        <v>6</v>
      </c>
      <c r="H241" s="14">
        <f aca="true" t="shared" si="25" ref="H241:N241">SUM(H232:H240)</f>
        <v>76</v>
      </c>
      <c r="I241" s="14">
        <f t="shared" si="25"/>
        <v>76</v>
      </c>
      <c r="J241" s="14">
        <f t="shared" si="25"/>
        <v>0</v>
      </c>
      <c r="K241" s="14">
        <f t="shared" si="25"/>
        <v>0</v>
      </c>
      <c r="L241" s="14">
        <f t="shared" si="25"/>
        <v>76</v>
      </c>
      <c r="M241" s="14">
        <f t="shared" si="25"/>
        <v>0</v>
      </c>
      <c r="N241" s="14">
        <f t="shared" si="25"/>
        <v>0</v>
      </c>
      <c r="O241" s="59"/>
      <c r="P241" s="29"/>
    </row>
    <row r="242" spans="1:16" ht="18.75">
      <c r="A242" s="54">
        <v>3</v>
      </c>
      <c r="B242" s="47" t="s">
        <v>10</v>
      </c>
      <c r="C242" s="47" t="s">
        <v>47</v>
      </c>
      <c r="D242" s="50" t="s">
        <v>71</v>
      </c>
      <c r="E242" s="51">
        <v>2014</v>
      </c>
      <c r="F242" s="51">
        <v>2014</v>
      </c>
      <c r="G242" s="13" t="s">
        <v>27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57"/>
      <c r="P242" s="29"/>
    </row>
    <row r="243" spans="1:16" ht="18.75">
      <c r="A243" s="55"/>
      <c r="B243" s="48"/>
      <c r="C243" s="48"/>
      <c r="D243" s="50"/>
      <c r="E243" s="51"/>
      <c r="F243" s="51"/>
      <c r="G243" s="13" t="s">
        <v>31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58"/>
      <c r="P243" s="29"/>
    </row>
    <row r="244" spans="1:16" ht="18.75">
      <c r="A244" s="55"/>
      <c r="B244" s="48"/>
      <c r="C244" s="48"/>
      <c r="D244" s="50"/>
      <c r="E244" s="51"/>
      <c r="F244" s="51"/>
      <c r="G244" s="13" t="s">
        <v>28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58"/>
      <c r="P244" s="29"/>
    </row>
    <row r="245" spans="1:16" ht="18.75">
      <c r="A245" s="55"/>
      <c r="B245" s="48"/>
      <c r="C245" s="48"/>
      <c r="D245" s="50"/>
      <c r="E245" s="51"/>
      <c r="F245" s="51"/>
      <c r="G245" s="13" t="s">
        <v>7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58"/>
      <c r="P245" s="29"/>
    </row>
    <row r="246" spans="1:16" ht="18.75">
      <c r="A246" s="55"/>
      <c r="B246" s="48"/>
      <c r="C246" s="48"/>
      <c r="D246" s="50"/>
      <c r="E246" s="51"/>
      <c r="F246" s="51"/>
      <c r="G246" s="13" t="s">
        <v>4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58"/>
      <c r="P246" s="29"/>
    </row>
    <row r="247" spans="1:16" ht="18.75">
      <c r="A247" s="55"/>
      <c r="B247" s="48"/>
      <c r="C247" s="48"/>
      <c r="D247" s="50"/>
      <c r="E247" s="51"/>
      <c r="F247" s="51"/>
      <c r="G247" s="13" t="s">
        <v>24</v>
      </c>
      <c r="H247" s="14">
        <v>120</v>
      </c>
      <c r="I247" s="14">
        <v>120</v>
      </c>
      <c r="J247" s="14">
        <v>0</v>
      </c>
      <c r="K247" s="14">
        <v>0</v>
      </c>
      <c r="L247" s="14">
        <v>0</v>
      </c>
      <c r="M247" s="14">
        <v>120</v>
      </c>
      <c r="N247" s="14">
        <v>0</v>
      </c>
      <c r="O247" s="58"/>
      <c r="P247" s="29"/>
    </row>
    <row r="248" spans="1:16" ht="18.75">
      <c r="A248" s="55"/>
      <c r="B248" s="48"/>
      <c r="C248" s="48"/>
      <c r="D248" s="50"/>
      <c r="E248" s="51"/>
      <c r="F248" s="51"/>
      <c r="G248" s="13" t="s">
        <v>29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58"/>
      <c r="P248" s="29"/>
    </row>
    <row r="249" spans="1:16" ht="18.75">
      <c r="A249" s="55"/>
      <c r="B249" s="48"/>
      <c r="C249" s="48"/>
      <c r="D249" s="50"/>
      <c r="E249" s="51"/>
      <c r="F249" s="51"/>
      <c r="G249" s="13" t="s">
        <v>32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58"/>
      <c r="P249" s="29"/>
    </row>
    <row r="250" spans="1:16" ht="18.75">
      <c r="A250" s="55"/>
      <c r="B250" s="48"/>
      <c r="C250" s="48"/>
      <c r="D250" s="50"/>
      <c r="E250" s="51"/>
      <c r="F250" s="51"/>
      <c r="G250" s="13" t="s">
        <v>5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58"/>
      <c r="P250" s="29"/>
    </row>
    <row r="251" spans="1:16" ht="18.75">
      <c r="A251" s="56"/>
      <c r="B251" s="49"/>
      <c r="C251" s="49"/>
      <c r="D251" s="50"/>
      <c r="E251" s="51"/>
      <c r="F251" s="51"/>
      <c r="G251" s="13" t="s">
        <v>6</v>
      </c>
      <c r="H251" s="14">
        <f aca="true" t="shared" si="26" ref="H251:N251">SUM(H242:H250)</f>
        <v>120</v>
      </c>
      <c r="I251" s="14">
        <f t="shared" si="26"/>
        <v>120</v>
      </c>
      <c r="J251" s="14">
        <f t="shared" si="26"/>
        <v>0</v>
      </c>
      <c r="K251" s="14">
        <f t="shared" si="26"/>
        <v>0</v>
      </c>
      <c r="L251" s="14">
        <f t="shared" si="26"/>
        <v>0</v>
      </c>
      <c r="M251" s="14">
        <f t="shared" si="26"/>
        <v>120</v>
      </c>
      <c r="N251" s="14">
        <f t="shared" si="26"/>
        <v>0</v>
      </c>
      <c r="O251" s="59"/>
      <c r="P251" s="29"/>
    </row>
    <row r="252" spans="1:16" ht="18.75">
      <c r="A252" s="54">
        <v>4</v>
      </c>
      <c r="B252" s="47" t="s">
        <v>10</v>
      </c>
      <c r="C252" s="47" t="s">
        <v>47</v>
      </c>
      <c r="D252" s="50" t="s">
        <v>84</v>
      </c>
      <c r="E252" s="51">
        <v>2014</v>
      </c>
      <c r="F252" s="51">
        <v>2014</v>
      </c>
      <c r="G252" s="13" t="s">
        <v>27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57"/>
      <c r="P252" s="29"/>
    </row>
    <row r="253" spans="1:16" ht="18.75">
      <c r="A253" s="55"/>
      <c r="B253" s="48"/>
      <c r="C253" s="48"/>
      <c r="D253" s="50"/>
      <c r="E253" s="51"/>
      <c r="F253" s="51"/>
      <c r="G253" s="13" t="s">
        <v>31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58"/>
      <c r="P253" s="29"/>
    </row>
    <row r="254" spans="1:16" ht="18.75">
      <c r="A254" s="55"/>
      <c r="B254" s="48"/>
      <c r="C254" s="48"/>
      <c r="D254" s="50"/>
      <c r="E254" s="51"/>
      <c r="F254" s="51"/>
      <c r="G254" s="13" t="s">
        <v>28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58"/>
      <c r="P254" s="29"/>
    </row>
    <row r="255" spans="1:16" ht="18.75">
      <c r="A255" s="55"/>
      <c r="B255" s="48"/>
      <c r="C255" s="48"/>
      <c r="D255" s="50"/>
      <c r="E255" s="51"/>
      <c r="F255" s="51"/>
      <c r="G255" s="13" t="s">
        <v>7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58"/>
      <c r="P255" s="29"/>
    </row>
    <row r="256" spans="1:16" ht="18.75">
      <c r="A256" s="55"/>
      <c r="B256" s="48"/>
      <c r="C256" s="48"/>
      <c r="D256" s="50"/>
      <c r="E256" s="51"/>
      <c r="F256" s="51"/>
      <c r="G256" s="13" t="s">
        <v>4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58"/>
      <c r="P256" s="29"/>
    </row>
    <row r="257" spans="1:16" ht="18.75">
      <c r="A257" s="55"/>
      <c r="B257" s="48"/>
      <c r="C257" s="48"/>
      <c r="D257" s="50"/>
      <c r="E257" s="51"/>
      <c r="F257" s="51"/>
      <c r="G257" s="13" t="s">
        <v>24</v>
      </c>
      <c r="H257" s="14">
        <v>350</v>
      </c>
      <c r="I257" s="14">
        <v>350</v>
      </c>
      <c r="J257" s="14">
        <v>0</v>
      </c>
      <c r="K257" s="14">
        <v>0</v>
      </c>
      <c r="L257" s="14">
        <v>0</v>
      </c>
      <c r="M257" s="14">
        <v>350</v>
      </c>
      <c r="N257" s="14">
        <v>0</v>
      </c>
      <c r="O257" s="58"/>
      <c r="P257" s="29"/>
    </row>
    <row r="258" spans="1:16" ht="18.75">
      <c r="A258" s="55"/>
      <c r="B258" s="48"/>
      <c r="C258" s="48"/>
      <c r="D258" s="50"/>
      <c r="E258" s="51"/>
      <c r="F258" s="51"/>
      <c r="G258" s="13" t="s">
        <v>29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58"/>
      <c r="P258" s="29"/>
    </row>
    <row r="259" spans="1:16" ht="18.75">
      <c r="A259" s="55"/>
      <c r="B259" s="48"/>
      <c r="C259" s="48"/>
      <c r="D259" s="50"/>
      <c r="E259" s="51"/>
      <c r="F259" s="51"/>
      <c r="G259" s="13" t="s">
        <v>32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58"/>
      <c r="P259" s="29"/>
    </row>
    <row r="260" spans="1:16" ht="18.75">
      <c r="A260" s="55"/>
      <c r="B260" s="48"/>
      <c r="C260" s="48"/>
      <c r="D260" s="50"/>
      <c r="E260" s="51"/>
      <c r="F260" s="51"/>
      <c r="G260" s="13" t="s">
        <v>5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58"/>
      <c r="P260" s="29"/>
    </row>
    <row r="261" spans="1:16" ht="18.75">
      <c r="A261" s="56"/>
      <c r="B261" s="49"/>
      <c r="C261" s="49"/>
      <c r="D261" s="50"/>
      <c r="E261" s="51"/>
      <c r="F261" s="51"/>
      <c r="G261" s="13" t="s">
        <v>6</v>
      </c>
      <c r="H261" s="14">
        <f aca="true" t="shared" si="27" ref="H261:N261">SUM(H252:H260)</f>
        <v>350</v>
      </c>
      <c r="I261" s="14">
        <f t="shared" si="27"/>
        <v>350</v>
      </c>
      <c r="J261" s="14">
        <f t="shared" si="27"/>
        <v>0</v>
      </c>
      <c r="K261" s="14">
        <f t="shared" si="27"/>
        <v>0</v>
      </c>
      <c r="L261" s="14">
        <f t="shared" si="27"/>
        <v>0</v>
      </c>
      <c r="M261" s="14">
        <f t="shared" si="27"/>
        <v>350</v>
      </c>
      <c r="N261" s="14">
        <f t="shared" si="27"/>
        <v>0</v>
      </c>
      <c r="O261" s="59"/>
      <c r="P261" s="29"/>
    </row>
    <row r="262" spans="1:16" ht="18.75">
      <c r="A262" s="54">
        <v>5</v>
      </c>
      <c r="B262" s="47" t="s">
        <v>11</v>
      </c>
      <c r="C262" s="47" t="s">
        <v>13</v>
      </c>
      <c r="D262" s="50" t="s">
        <v>59</v>
      </c>
      <c r="E262" s="51">
        <v>2014</v>
      </c>
      <c r="F262" s="51">
        <v>2014</v>
      </c>
      <c r="G262" s="13" t="s">
        <v>27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57"/>
      <c r="P262" s="29"/>
    </row>
    <row r="263" spans="1:16" ht="18.75">
      <c r="A263" s="55"/>
      <c r="B263" s="48"/>
      <c r="C263" s="48"/>
      <c r="D263" s="50"/>
      <c r="E263" s="51"/>
      <c r="F263" s="51"/>
      <c r="G263" s="13" t="s">
        <v>31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58"/>
      <c r="P263" s="29"/>
    </row>
    <row r="264" spans="1:16" ht="18.75">
      <c r="A264" s="55"/>
      <c r="B264" s="48"/>
      <c r="C264" s="48"/>
      <c r="D264" s="50"/>
      <c r="E264" s="51"/>
      <c r="F264" s="51"/>
      <c r="G264" s="13" t="s">
        <v>28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58"/>
      <c r="P264" s="29"/>
    </row>
    <row r="265" spans="1:16" ht="18.75">
      <c r="A265" s="55"/>
      <c r="B265" s="48"/>
      <c r="C265" s="48"/>
      <c r="D265" s="50"/>
      <c r="E265" s="51"/>
      <c r="F265" s="51"/>
      <c r="G265" s="13" t="s">
        <v>7</v>
      </c>
      <c r="H265" s="14">
        <v>40</v>
      </c>
      <c r="I265" s="14">
        <v>40</v>
      </c>
      <c r="J265" s="14">
        <v>0</v>
      </c>
      <c r="K265" s="14">
        <v>0</v>
      </c>
      <c r="L265" s="14">
        <v>0</v>
      </c>
      <c r="M265" s="14">
        <v>40</v>
      </c>
      <c r="N265" s="14">
        <v>0</v>
      </c>
      <c r="O265" s="58"/>
      <c r="P265" s="29"/>
    </row>
    <row r="266" spans="1:16" ht="18.75">
      <c r="A266" s="55"/>
      <c r="B266" s="48"/>
      <c r="C266" s="48"/>
      <c r="D266" s="50"/>
      <c r="E266" s="51"/>
      <c r="F266" s="51"/>
      <c r="G266" s="13" t="s">
        <v>4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58"/>
      <c r="P266" s="29"/>
    </row>
    <row r="267" spans="1:16" ht="18.75">
      <c r="A267" s="55"/>
      <c r="B267" s="48"/>
      <c r="C267" s="48"/>
      <c r="D267" s="50"/>
      <c r="E267" s="51"/>
      <c r="F267" s="51"/>
      <c r="G267" s="13" t="s">
        <v>24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58"/>
      <c r="P267" s="29"/>
    </row>
    <row r="268" spans="1:16" ht="18.75">
      <c r="A268" s="55"/>
      <c r="B268" s="48"/>
      <c r="C268" s="48"/>
      <c r="D268" s="50"/>
      <c r="E268" s="51"/>
      <c r="F268" s="51"/>
      <c r="G268" s="13" t="s">
        <v>29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58"/>
      <c r="P268" s="29"/>
    </row>
    <row r="269" spans="1:16" ht="18.75">
      <c r="A269" s="55"/>
      <c r="B269" s="48"/>
      <c r="C269" s="48"/>
      <c r="D269" s="50"/>
      <c r="E269" s="51"/>
      <c r="F269" s="51"/>
      <c r="G269" s="13" t="s">
        <v>32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58"/>
      <c r="P269" s="29"/>
    </row>
    <row r="270" spans="1:16" ht="18.75">
      <c r="A270" s="55"/>
      <c r="B270" s="48"/>
      <c r="C270" s="48"/>
      <c r="D270" s="50"/>
      <c r="E270" s="51"/>
      <c r="F270" s="51"/>
      <c r="G270" s="13" t="s">
        <v>5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58"/>
      <c r="P270" s="29"/>
    </row>
    <row r="271" spans="1:16" ht="18.75">
      <c r="A271" s="56"/>
      <c r="B271" s="49"/>
      <c r="C271" s="49"/>
      <c r="D271" s="50"/>
      <c r="E271" s="51"/>
      <c r="F271" s="51"/>
      <c r="G271" s="13" t="s">
        <v>6</v>
      </c>
      <c r="H271" s="14">
        <f aca="true" t="shared" si="28" ref="H271:N271">SUM(H262:H270)</f>
        <v>40</v>
      </c>
      <c r="I271" s="14">
        <f t="shared" si="28"/>
        <v>40</v>
      </c>
      <c r="J271" s="14">
        <f t="shared" si="28"/>
        <v>0</v>
      </c>
      <c r="K271" s="14">
        <f t="shared" si="28"/>
        <v>0</v>
      </c>
      <c r="L271" s="14">
        <f t="shared" si="28"/>
        <v>0</v>
      </c>
      <c r="M271" s="14">
        <f t="shared" si="28"/>
        <v>40</v>
      </c>
      <c r="N271" s="14">
        <f t="shared" si="28"/>
        <v>0</v>
      </c>
      <c r="O271" s="59"/>
      <c r="P271" s="29"/>
    </row>
    <row r="272" spans="1:16" ht="18.75">
      <c r="A272" s="54">
        <v>6</v>
      </c>
      <c r="B272" s="47" t="s">
        <v>25</v>
      </c>
      <c r="C272" s="47" t="s">
        <v>26</v>
      </c>
      <c r="D272" s="50" t="s">
        <v>65</v>
      </c>
      <c r="E272" s="51">
        <v>2013</v>
      </c>
      <c r="F272" s="51">
        <v>2013</v>
      </c>
      <c r="G272" s="13" t="s">
        <v>27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57"/>
      <c r="P272" s="29"/>
    </row>
    <row r="273" spans="1:16" ht="18.75">
      <c r="A273" s="55"/>
      <c r="B273" s="48"/>
      <c r="C273" s="48"/>
      <c r="D273" s="50"/>
      <c r="E273" s="51"/>
      <c r="F273" s="51"/>
      <c r="G273" s="13" t="s">
        <v>31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58"/>
      <c r="P273" s="29"/>
    </row>
    <row r="274" spans="1:16" ht="18.75">
      <c r="A274" s="55"/>
      <c r="B274" s="48"/>
      <c r="C274" s="48"/>
      <c r="D274" s="50"/>
      <c r="E274" s="51"/>
      <c r="F274" s="51"/>
      <c r="G274" s="13" t="s">
        <v>28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58"/>
      <c r="P274" s="29"/>
    </row>
    <row r="275" spans="1:16" ht="18.75">
      <c r="A275" s="55"/>
      <c r="B275" s="48"/>
      <c r="C275" s="48"/>
      <c r="D275" s="50"/>
      <c r="E275" s="51"/>
      <c r="F275" s="51"/>
      <c r="G275" s="13" t="s">
        <v>7</v>
      </c>
      <c r="H275" s="14">
        <v>13.1</v>
      </c>
      <c r="I275" s="14">
        <v>13.1</v>
      </c>
      <c r="J275" s="14">
        <v>0</v>
      </c>
      <c r="K275" s="14">
        <v>0</v>
      </c>
      <c r="L275" s="14">
        <v>13.1</v>
      </c>
      <c r="M275" s="14">
        <v>0</v>
      </c>
      <c r="N275" s="14">
        <v>0</v>
      </c>
      <c r="O275" s="58"/>
      <c r="P275" s="29"/>
    </row>
    <row r="276" spans="1:16" ht="18.75">
      <c r="A276" s="55"/>
      <c r="B276" s="48"/>
      <c r="C276" s="48"/>
      <c r="D276" s="50"/>
      <c r="E276" s="51"/>
      <c r="F276" s="51"/>
      <c r="G276" s="13" t="s">
        <v>4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58"/>
      <c r="P276" s="29"/>
    </row>
    <row r="277" spans="1:16" ht="18.75">
      <c r="A277" s="55"/>
      <c r="B277" s="48"/>
      <c r="C277" s="48"/>
      <c r="D277" s="50"/>
      <c r="E277" s="51"/>
      <c r="F277" s="51"/>
      <c r="G277" s="13" t="s">
        <v>24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58"/>
      <c r="P277" s="29"/>
    </row>
    <row r="278" spans="1:16" ht="18.75">
      <c r="A278" s="55"/>
      <c r="B278" s="48"/>
      <c r="C278" s="48"/>
      <c r="D278" s="50"/>
      <c r="E278" s="51"/>
      <c r="F278" s="51"/>
      <c r="G278" s="13" t="s">
        <v>29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58"/>
      <c r="P278" s="29"/>
    </row>
    <row r="279" spans="1:16" ht="18.75">
      <c r="A279" s="55"/>
      <c r="B279" s="48"/>
      <c r="C279" s="48"/>
      <c r="D279" s="50"/>
      <c r="E279" s="51"/>
      <c r="F279" s="51"/>
      <c r="G279" s="13" t="s">
        <v>32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58"/>
      <c r="P279" s="29"/>
    </row>
    <row r="280" spans="1:16" ht="18.75">
      <c r="A280" s="55"/>
      <c r="B280" s="48"/>
      <c r="C280" s="48"/>
      <c r="D280" s="50"/>
      <c r="E280" s="51"/>
      <c r="F280" s="51"/>
      <c r="G280" s="13" t="s">
        <v>5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58"/>
      <c r="P280" s="29"/>
    </row>
    <row r="281" spans="1:16" ht="18.75">
      <c r="A281" s="56"/>
      <c r="B281" s="49"/>
      <c r="C281" s="49"/>
      <c r="D281" s="50"/>
      <c r="E281" s="51"/>
      <c r="F281" s="51"/>
      <c r="G281" s="13" t="s">
        <v>6</v>
      </c>
      <c r="H281" s="14">
        <f aca="true" t="shared" si="29" ref="H281:N281">SUM(H272:H280)</f>
        <v>13.1</v>
      </c>
      <c r="I281" s="14">
        <f t="shared" si="29"/>
        <v>13.1</v>
      </c>
      <c r="J281" s="14">
        <f t="shared" si="29"/>
        <v>0</v>
      </c>
      <c r="K281" s="14">
        <f t="shared" si="29"/>
        <v>0</v>
      </c>
      <c r="L281" s="14">
        <f t="shared" si="29"/>
        <v>13.1</v>
      </c>
      <c r="M281" s="14">
        <f t="shared" si="29"/>
        <v>0</v>
      </c>
      <c r="N281" s="14">
        <f t="shared" si="29"/>
        <v>0</v>
      </c>
      <c r="O281" s="59"/>
      <c r="P281" s="29"/>
    </row>
    <row r="282" spans="1:16" ht="56.25">
      <c r="A282" s="9"/>
      <c r="B282" s="20"/>
      <c r="C282" s="20"/>
      <c r="D282" s="20"/>
      <c r="E282" s="12"/>
      <c r="F282" s="12"/>
      <c r="G282" s="17" t="s">
        <v>33</v>
      </c>
      <c r="H282" s="16">
        <f>SUM(H281,H271,H261+H251+H241+H231)</f>
        <v>614.1</v>
      </c>
      <c r="I282" s="16">
        <f aca="true" t="shared" si="30" ref="I282:N282">SUM(I281,I271,I261+I251+I241+I231)</f>
        <v>614.1</v>
      </c>
      <c r="J282" s="16">
        <f t="shared" si="30"/>
        <v>0</v>
      </c>
      <c r="K282" s="16">
        <f t="shared" si="30"/>
        <v>0</v>
      </c>
      <c r="L282" s="16">
        <f t="shared" si="30"/>
        <v>104.1</v>
      </c>
      <c r="M282" s="16">
        <f t="shared" si="30"/>
        <v>510</v>
      </c>
      <c r="N282" s="16">
        <f t="shared" si="30"/>
        <v>0</v>
      </c>
      <c r="O282" s="30"/>
      <c r="P282" s="29"/>
    </row>
    <row r="283" spans="1:16" ht="18.75">
      <c r="A283" s="45" t="s">
        <v>72</v>
      </c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29"/>
    </row>
    <row r="284" spans="1:16" ht="18.75">
      <c r="A284" s="54">
        <v>1</v>
      </c>
      <c r="B284" s="47" t="s">
        <v>11</v>
      </c>
      <c r="C284" s="47" t="s">
        <v>13</v>
      </c>
      <c r="D284" s="50" t="s">
        <v>95</v>
      </c>
      <c r="E284" s="51">
        <v>2013</v>
      </c>
      <c r="F284" s="51">
        <v>2014</v>
      </c>
      <c r="G284" s="13" t="s">
        <v>27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61" t="s">
        <v>79</v>
      </c>
      <c r="P284" s="29"/>
    </row>
    <row r="285" spans="1:16" ht="18.75">
      <c r="A285" s="55"/>
      <c r="B285" s="48"/>
      <c r="C285" s="48"/>
      <c r="D285" s="50"/>
      <c r="E285" s="51"/>
      <c r="F285" s="51"/>
      <c r="G285" s="13" t="s">
        <v>31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62"/>
      <c r="P285" s="29"/>
    </row>
    <row r="286" spans="1:16" ht="18.75">
      <c r="A286" s="55"/>
      <c r="B286" s="48"/>
      <c r="C286" s="48"/>
      <c r="D286" s="50"/>
      <c r="E286" s="51"/>
      <c r="F286" s="51"/>
      <c r="G286" s="13" t="s">
        <v>28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62"/>
      <c r="P286" s="29"/>
    </row>
    <row r="287" spans="1:16" ht="18.75">
      <c r="A287" s="55"/>
      <c r="B287" s="48"/>
      <c r="C287" s="48"/>
      <c r="D287" s="50"/>
      <c r="E287" s="51"/>
      <c r="F287" s="51"/>
      <c r="G287" s="13" t="s">
        <v>7</v>
      </c>
      <c r="H287" s="14">
        <v>140</v>
      </c>
      <c r="I287" s="14">
        <v>140</v>
      </c>
      <c r="J287" s="14">
        <v>0</v>
      </c>
      <c r="K287" s="14">
        <v>0</v>
      </c>
      <c r="L287" s="14">
        <v>110</v>
      </c>
      <c r="M287" s="14">
        <v>30</v>
      </c>
      <c r="N287" s="14">
        <v>0</v>
      </c>
      <c r="O287" s="62"/>
      <c r="P287" s="29"/>
    </row>
    <row r="288" spans="1:16" ht="18.75">
      <c r="A288" s="55"/>
      <c r="B288" s="48"/>
      <c r="C288" s="48"/>
      <c r="D288" s="50"/>
      <c r="E288" s="51"/>
      <c r="F288" s="51"/>
      <c r="G288" s="13" t="s">
        <v>4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62"/>
      <c r="P288" s="29"/>
    </row>
    <row r="289" spans="1:16" ht="18.75">
      <c r="A289" s="55"/>
      <c r="B289" s="48"/>
      <c r="C289" s="48"/>
      <c r="D289" s="50"/>
      <c r="E289" s="51"/>
      <c r="F289" s="51"/>
      <c r="G289" s="13" t="s">
        <v>24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62"/>
      <c r="P289" s="29"/>
    </row>
    <row r="290" spans="1:16" ht="18.75">
      <c r="A290" s="55"/>
      <c r="B290" s="48"/>
      <c r="C290" s="48"/>
      <c r="D290" s="50"/>
      <c r="E290" s="51"/>
      <c r="F290" s="51"/>
      <c r="G290" s="13" t="s">
        <v>29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62"/>
      <c r="P290" s="29"/>
    </row>
    <row r="291" spans="1:16" ht="18.75">
      <c r="A291" s="55"/>
      <c r="B291" s="48"/>
      <c r="C291" s="48"/>
      <c r="D291" s="50"/>
      <c r="E291" s="51"/>
      <c r="F291" s="51"/>
      <c r="G291" s="13" t="s">
        <v>32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62"/>
      <c r="P291" s="29"/>
    </row>
    <row r="292" spans="1:16" ht="18.75">
      <c r="A292" s="55"/>
      <c r="B292" s="48"/>
      <c r="C292" s="48"/>
      <c r="D292" s="50"/>
      <c r="E292" s="51"/>
      <c r="F292" s="51"/>
      <c r="G292" s="13" t="s">
        <v>5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62"/>
      <c r="P292" s="29"/>
    </row>
    <row r="293" spans="1:16" ht="18.75">
      <c r="A293" s="56"/>
      <c r="B293" s="49"/>
      <c r="C293" s="49"/>
      <c r="D293" s="50"/>
      <c r="E293" s="51"/>
      <c r="F293" s="51"/>
      <c r="G293" s="13" t="s">
        <v>6</v>
      </c>
      <c r="H293" s="14">
        <f aca="true" t="shared" si="31" ref="H293:N293">SUM(H284:H292)</f>
        <v>140</v>
      </c>
      <c r="I293" s="14">
        <f t="shared" si="31"/>
        <v>140</v>
      </c>
      <c r="J293" s="14">
        <f t="shared" si="31"/>
        <v>0</v>
      </c>
      <c r="K293" s="14">
        <f t="shared" si="31"/>
        <v>0</v>
      </c>
      <c r="L293" s="14">
        <f t="shared" si="31"/>
        <v>110</v>
      </c>
      <c r="M293" s="14">
        <f t="shared" si="31"/>
        <v>30</v>
      </c>
      <c r="N293" s="14">
        <f t="shared" si="31"/>
        <v>0</v>
      </c>
      <c r="O293" s="63"/>
      <c r="P293" s="29"/>
    </row>
    <row r="294" spans="1:16" ht="18.75">
      <c r="A294" s="54">
        <v>2</v>
      </c>
      <c r="B294" s="47" t="s">
        <v>11</v>
      </c>
      <c r="C294" s="47" t="s">
        <v>13</v>
      </c>
      <c r="D294" s="50" t="s">
        <v>57</v>
      </c>
      <c r="E294" s="51">
        <v>2014</v>
      </c>
      <c r="F294" s="51">
        <v>2015</v>
      </c>
      <c r="G294" s="13" t="s">
        <v>27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61" t="s">
        <v>79</v>
      </c>
      <c r="P294" s="29"/>
    </row>
    <row r="295" spans="1:16" ht="18.75">
      <c r="A295" s="55"/>
      <c r="B295" s="48"/>
      <c r="C295" s="48"/>
      <c r="D295" s="50"/>
      <c r="E295" s="51"/>
      <c r="F295" s="51"/>
      <c r="G295" s="13" t="s">
        <v>31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62"/>
      <c r="P295" s="29"/>
    </row>
    <row r="296" spans="1:16" ht="18.75">
      <c r="A296" s="55"/>
      <c r="B296" s="48"/>
      <c r="C296" s="48"/>
      <c r="D296" s="50"/>
      <c r="E296" s="51"/>
      <c r="F296" s="51"/>
      <c r="G296" s="13" t="s">
        <v>28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62"/>
      <c r="P296" s="29"/>
    </row>
    <row r="297" spans="1:16" ht="18.75">
      <c r="A297" s="55"/>
      <c r="B297" s="48"/>
      <c r="C297" s="48"/>
      <c r="D297" s="50"/>
      <c r="E297" s="51"/>
      <c r="F297" s="51"/>
      <c r="G297" s="13" t="s">
        <v>7</v>
      </c>
      <c r="H297" s="14">
        <v>150</v>
      </c>
      <c r="I297" s="14">
        <v>150</v>
      </c>
      <c r="J297" s="14">
        <v>0</v>
      </c>
      <c r="K297" s="14">
        <v>0</v>
      </c>
      <c r="L297" s="14">
        <v>0</v>
      </c>
      <c r="M297" s="14">
        <v>100</v>
      </c>
      <c r="N297" s="14">
        <v>50</v>
      </c>
      <c r="O297" s="62"/>
      <c r="P297" s="29"/>
    </row>
    <row r="298" spans="1:16" ht="18.75">
      <c r="A298" s="55"/>
      <c r="B298" s="48"/>
      <c r="C298" s="48"/>
      <c r="D298" s="50"/>
      <c r="E298" s="51"/>
      <c r="F298" s="51"/>
      <c r="G298" s="13" t="s">
        <v>4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62"/>
      <c r="P298" s="29"/>
    </row>
    <row r="299" spans="1:16" ht="18.75">
      <c r="A299" s="55"/>
      <c r="B299" s="48"/>
      <c r="C299" s="48"/>
      <c r="D299" s="50"/>
      <c r="E299" s="51"/>
      <c r="F299" s="51"/>
      <c r="G299" s="13" t="s">
        <v>24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62"/>
      <c r="P299" s="29"/>
    </row>
    <row r="300" spans="1:16" ht="18.75">
      <c r="A300" s="55"/>
      <c r="B300" s="48"/>
      <c r="C300" s="48"/>
      <c r="D300" s="50"/>
      <c r="E300" s="51"/>
      <c r="F300" s="51"/>
      <c r="G300" s="13" t="s">
        <v>29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62"/>
      <c r="P300" s="29"/>
    </row>
    <row r="301" spans="1:16" ht="18.75">
      <c r="A301" s="55"/>
      <c r="B301" s="48"/>
      <c r="C301" s="48"/>
      <c r="D301" s="50"/>
      <c r="E301" s="51"/>
      <c r="F301" s="51"/>
      <c r="G301" s="13" t="s">
        <v>32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62"/>
      <c r="P301" s="29"/>
    </row>
    <row r="302" spans="1:16" ht="18.75">
      <c r="A302" s="55"/>
      <c r="B302" s="48"/>
      <c r="C302" s="48"/>
      <c r="D302" s="50"/>
      <c r="E302" s="51"/>
      <c r="F302" s="51"/>
      <c r="G302" s="13" t="s">
        <v>5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62"/>
      <c r="P302" s="29"/>
    </row>
    <row r="303" spans="1:16" ht="18.75">
      <c r="A303" s="56"/>
      <c r="B303" s="49"/>
      <c r="C303" s="49"/>
      <c r="D303" s="50"/>
      <c r="E303" s="51"/>
      <c r="F303" s="51"/>
      <c r="G303" s="13" t="s">
        <v>6</v>
      </c>
      <c r="H303" s="14">
        <f aca="true" t="shared" si="32" ref="H303:N303">SUM(H294:H302)</f>
        <v>150</v>
      </c>
      <c r="I303" s="14">
        <f t="shared" si="32"/>
        <v>150</v>
      </c>
      <c r="J303" s="14">
        <f t="shared" si="32"/>
        <v>0</v>
      </c>
      <c r="K303" s="14">
        <f t="shared" si="32"/>
        <v>0</v>
      </c>
      <c r="L303" s="14">
        <f t="shared" si="32"/>
        <v>0</v>
      </c>
      <c r="M303" s="14">
        <f t="shared" si="32"/>
        <v>100</v>
      </c>
      <c r="N303" s="14">
        <f t="shared" si="32"/>
        <v>50</v>
      </c>
      <c r="O303" s="63"/>
      <c r="P303" s="29"/>
    </row>
    <row r="304" spans="1:16" ht="18.75">
      <c r="A304" s="54">
        <v>3</v>
      </c>
      <c r="B304" s="47" t="s">
        <v>11</v>
      </c>
      <c r="C304" s="47" t="s">
        <v>13</v>
      </c>
      <c r="D304" s="50" t="s">
        <v>58</v>
      </c>
      <c r="E304" s="51">
        <v>2013</v>
      </c>
      <c r="F304" s="51">
        <v>2013</v>
      </c>
      <c r="G304" s="13" t="s">
        <v>27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57"/>
      <c r="P304" s="29"/>
    </row>
    <row r="305" spans="1:16" ht="18.75">
      <c r="A305" s="55"/>
      <c r="B305" s="48"/>
      <c r="C305" s="48"/>
      <c r="D305" s="50"/>
      <c r="E305" s="51"/>
      <c r="F305" s="51"/>
      <c r="G305" s="13" t="s">
        <v>31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58"/>
      <c r="P305" s="29"/>
    </row>
    <row r="306" spans="1:16" ht="18.75">
      <c r="A306" s="55"/>
      <c r="B306" s="48"/>
      <c r="C306" s="48"/>
      <c r="D306" s="50"/>
      <c r="E306" s="51"/>
      <c r="F306" s="51"/>
      <c r="G306" s="13" t="s">
        <v>28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58"/>
      <c r="P306" s="29"/>
    </row>
    <row r="307" spans="1:16" ht="18.75">
      <c r="A307" s="55"/>
      <c r="B307" s="48"/>
      <c r="C307" s="48"/>
      <c r="D307" s="50"/>
      <c r="E307" s="51"/>
      <c r="F307" s="51"/>
      <c r="G307" s="13" t="s">
        <v>7</v>
      </c>
      <c r="H307" s="14">
        <v>60</v>
      </c>
      <c r="I307" s="14">
        <v>60</v>
      </c>
      <c r="J307" s="14">
        <v>0</v>
      </c>
      <c r="K307" s="14">
        <v>0</v>
      </c>
      <c r="L307" s="14">
        <v>60</v>
      </c>
      <c r="M307" s="14">
        <v>0</v>
      </c>
      <c r="N307" s="14">
        <v>0</v>
      </c>
      <c r="O307" s="58"/>
      <c r="P307" s="29"/>
    </row>
    <row r="308" spans="1:16" ht="18.75">
      <c r="A308" s="55"/>
      <c r="B308" s="48"/>
      <c r="C308" s="48"/>
      <c r="D308" s="50"/>
      <c r="E308" s="51"/>
      <c r="F308" s="51"/>
      <c r="G308" s="13" t="s">
        <v>4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58"/>
      <c r="P308" s="29"/>
    </row>
    <row r="309" spans="1:16" ht="18.75">
      <c r="A309" s="55"/>
      <c r="B309" s="48"/>
      <c r="C309" s="48"/>
      <c r="D309" s="50"/>
      <c r="E309" s="51"/>
      <c r="F309" s="51"/>
      <c r="G309" s="13" t="s">
        <v>24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58"/>
      <c r="P309" s="29"/>
    </row>
    <row r="310" spans="1:16" ht="18.75">
      <c r="A310" s="55"/>
      <c r="B310" s="48"/>
      <c r="C310" s="48"/>
      <c r="D310" s="50"/>
      <c r="E310" s="51"/>
      <c r="F310" s="51"/>
      <c r="G310" s="13" t="s">
        <v>29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58"/>
      <c r="P310" s="29"/>
    </row>
    <row r="311" spans="1:16" ht="18.75">
      <c r="A311" s="55"/>
      <c r="B311" s="48"/>
      <c r="C311" s="48"/>
      <c r="D311" s="50"/>
      <c r="E311" s="51"/>
      <c r="F311" s="51"/>
      <c r="G311" s="13" t="s">
        <v>32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58"/>
      <c r="P311" s="29"/>
    </row>
    <row r="312" spans="1:16" ht="18.75">
      <c r="A312" s="55"/>
      <c r="B312" s="48"/>
      <c r="C312" s="48"/>
      <c r="D312" s="50"/>
      <c r="E312" s="51"/>
      <c r="F312" s="51"/>
      <c r="G312" s="13" t="s">
        <v>5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58"/>
      <c r="P312" s="29"/>
    </row>
    <row r="313" spans="1:16" ht="18.75">
      <c r="A313" s="56"/>
      <c r="B313" s="49"/>
      <c r="C313" s="49"/>
      <c r="D313" s="50"/>
      <c r="E313" s="51"/>
      <c r="F313" s="51"/>
      <c r="G313" s="13" t="s">
        <v>6</v>
      </c>
      <c r="H313" s="14">
        <f aca="true" t="shared" si="33" ref="H313:N313">SUM(H304:H312)</f>
        <v>60</v>
      </c>
      <c r="I313" s="14">
        <f t="shared" si="33"/>
        <v>60</v>
      </c>
      <c r="J313" s="14">
        <f t="shared" si="33"/>
        <v>0</v>
      </c>
      <c r="K313" s="14">
        <f t="shared" si="33"/>
        <v>0</v>
      </c>
      <c r="L313" s="14">
        <f t="shared" si="33"/>
        <v>60</v>
      </c>
      <c r="M313" s="14">
        <f t="shared" si="33"/>
        <v>0</v>
      </c>
      <c r="N313" s="14">
        <f t="shared" si="33"/>
        <v>0</v>
      </c>
      <c r="O313" s="59"/>
      <c r="P313" s="29"/>
    </row>
    <row r="314" spans="1:16" ht="56.25">
      <c r="A314" s="9"/>
      <c r="B314" s="20"/>
      <c r="C314" s="20"/>
      <c r="D314" s="20"/>
      <c r="E314" s="12"/>
      <c r="F314" s="12"/>
      <c r="G314" s="17" t="s">
        <v>33</v>
      </c>
      <c r="H314" s="16">
        <f>SUM(H313,H303,H293)</f>
        <v>350</v>
      </c>
      <c r="I314" s="16">
        <f aca="true" t="shared" si="34" ref="I314:N314">SUM(I313,I303,I293)</f>
        <v>350</v>
      </c>
      <c r="J314" s="16">
        <f t="shared" si="34"/>
        <v>0</v>
      </c>
      <c r="K314" s="16">
        <f t="shared" si="34"/>
        <v>0</v>
      </c>
      <c r="L314" s="16">
        <f t="shared" si="34"/>
        <v>170</v>
      </c>
      <c r="M314" s="16">
        <f t="shared" si="34"/>
        <v>130</v>
      </c>
      <c r="N314" s="16">
        <f t="shared" si="34"/>
        <v>50</v>
      </c>
      <c r="O314" s="21"/>
      <c r="P314" s="29"/>
    </row>
    <row r="315" spans="1:16" ht="18.75">
      <c r="A315" s="45" t="s">
        <v>73</v>
      </c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29"/>
    </row>
    <row r="316" spans="1:16" ht="18.75">
      <c r="A316" s="54">
        <v>1</v>
      </c>
      <c r="B316" s="47" t="s">
        <v>60</v>
      </c>
      <c r="C316" s="47" t="s">
        <v>61</v>
      </c>
      <c r="D316" s="50" t="s">
        <v>104</v>
      </c>
      <c r="E316" s="51">
        <v>2014</v>
      </c>
      <c r="F316" s="51">
        <v>2015</v>
      </c>
      <c r="G316" s="13" t="s">
        <v>27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57"/>
      <c r="P316" s="29"/>
    </row>
    <row r="317" spans="1:16" ht="18.75">
      <c r="A317" s="55"/>
      <c r="B317" s="48"/>
      <c r="C317" s="48"/>
      <c r="D317" s="50"/>
      <c r="E317" s="51"/>
      <c r="F317" s="51"/>
      <c r="G317" s="13" t="s">
        <v>31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58"/>
      <c r="P317" s="29"/>
    </row>
    <row r="318" spans="1:16" ht="18.75">
      <c r="A318" s="55"/>
      <c r="B318" s="48"/>
      <c r="C318" s="48"/>
      <c r="D318" s="50"/>
      <c r="E318" s="51"/>
      <c r="F318" s="51"/>
      <c r="G318" s="13" t="s">
        <v>28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58"/>
      <c r="P318" s="29"/>
    </row>
    <row r="319" spans="1:16" ht="18.75">
      <c r="A319" s="55"/>
      <c r="B319" s="48"/>
      <c r="C319" s="48"/>
      <c r="D319" s="50"/>
      <c r="E319" s="51"/>
      <c r="F319" s="51"/>
      <c r="G319" s="13" t="s">
        <v>7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58"/>
      <c r="P319" s="29"/>
    </row>
    <row r="320" spans="1:16" ht="18.75">
      <c r="A320" s="55"/>
      <c r="B320" s="48"/>
      <c r="C320" s="48"/>
      <c r="D320" s="50"/>
      <c r="E320" s="51"/>
      <c r="F320" s="51"/>
      <c r="G320" s="13" t="s">
        <v>4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58"/>
      <c r="P320" s="29"/>
    </row>
    <row r="321" spans="1:16" ht="18.75">
      <c r="A321" s="55"/>
      <c r="B321" s="48"/>
      <c r="C321" s="48"/>
      <c r="D321" s="50"/>
      <c r="E321" s="51"/>
      <c r="F321" s="51"/>
      <c r="G321" s="13" t="s">
        <v>24</v>
      </c>
      <c r="H321" s="14">
        <v>200</v>
      </c>
      <c r="I321" s="14">
        <v>200</v>
      </c>
      <c r="J321" s="14">
        <v>0</v>
      </c>
      <c r="K321" s="14">
        <v>0</v>
      </c>
      <c r="L321" s="14">
        <v>0</v>
      </c>
      <c r="M321" s="14">
        <v>100</v>
      </c>
      <c r="N321" s="14">
        <v>100</v>
      </c>
      <c r="O321" s="58"/>
      <c r="P321" s="29"/>
    </row>
    <row r="322" spans="1:16" ht="18.75">
      <c r="A322" s="55"/>
      <c r="B322" s="48"/>
      <c r="C322" s="48"/>
      <c r="D322" s="50"/>
      <c r="E322" s="51"/>
      <c r="F322" s="51"/>
      <c r="G322" s="13" t="s">
        <v>29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58"/>
      <c r="P322" s="29"/>
    </row>
    <row r="323" spans="1:16" ht="18.75">
      <c r="A323" s="55"/>
      <c r="B323" s="48"/>
      <c r="C323" s="48"/>
      <c r="D323" s="50"/>
      <c r="E323" s="51"/>
      <c r="F323" s="51"/>
      <c r="G323" s="13" t="s">
        <v>32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58"/>
      <c r="P323" s="29"/>
    </row>
    <row r="324" spans="1:16" ht="18.75">
      <c r="A324" s="55"/>
      <c r="B324" s="48"/>
      <c r="C324" s="48"/>
      <c r="D324" s="50"/>
      <c r="E324" s="51"/>
      <c r="F324" s="51"/>
      <c r="G324" s="13" t="s">
        <v>5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58"/>
      <c r="P324" s="29"/>
    </row>
    <row r="325" spans="1:16" ht="18.75">
      <c r="A325" s="56"/>
      <c r="B325" s="49"/>
      <c r="C325" s="49"/>
      <c r="D325" s="50"/>
      <c r="E325" s="51"/>
      <c r="F325" s="51"/>
      <c r="G325" s="13" t="s">
        <v>6</v>
      </c>
      <c r="H325" s="14">
        <f aca="true" t="shared" si="35" ref="H325:N325">SUM(H316:H324)</f>
        <v>200</v>
      </c>
      <c r="I325" s="14">
        <f t="shared" si="35"/>
        <v>200</v>
      </c>
      <c r="J325" s="14">
        <f t="shared" si="35"/>
        <v>0</v>
      </c>
      <c r="K325" s="14">
        <f t="shared" si="35"/>
        <v>0</v>
      </c>
      <c r="L325" s="14">
        <f t="shared" si="35"/>
        <v>0</v>
      </c>
      <c r="M325" s="14">
        <f t="shared" si="35"/>
        <v>100</v>
      </c>
      <c r="N325" s="14">
        <f t="shared" si="35"/>
        <v>100</v>
      </c>
      <c r="O325" s="59"/>
      <c r="P325" s="29"/>
    </row>
    <row r="326" spans="1:16" ht="56.25">
      <c r="A326" s="9"/>
      <c r="B326" s="20"/>
      <c r="C326" s="20"/>
      <c r="D326" s="20"/>
      <c r="E326" s="12"/>
      <c r="F326" s="12"/>
      <c r="G326" s="17" t="s">
        <v>33</v>
      </c>
      <c r="H326" s="16">
        <f>SUM(H325)</f>
        <v>200</v>
      </c>
      <c r="I326" s="16">
        <f aca="true" t="shared" si="36" ref="I326:N326">SUM(I325)</f>
        <v>200</v>
      </c>
      <c r="J326" s="16">
        <f t="shared" si="36"/>
        <v>0</v>
      </c>
      <c r="K326" s="16">
        <f t="shared" si="36"/>
        <v>0</v>
      </c>
      <c r="L326" s="16">
        <f t="shared" si="36"/>
        <v>0</v>
      </c>
      <c r="M326" s="16">
        <f t="shared" si="36"/>
        <v>100</v>
      </c>
      <c r="N326" s="16">
        <f t="shared" si="36"/>
        <v>100</v>
      </c>
      <c r="O326" s="21"/>
      <c r="P326" s="29"/>
    </row>
    <row r="327" spans="1:16" ht="18.75">
      <c r="A327" s="83" t="s">
        <v>80</v>
      </c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5"/>
      <c r="P327" s="29"/>
    </row>
    <row r="328" spans="1:16" ht="18.75">
      <c r="A328" s="54">
        <v>1</v>
      </c>
      <c r="B328" s="47" t="s">
        <v>10</v>
      </c>
      <c r="C328" s="47" t="s">
        <v>47</v>
      </c>
      <c r="D328" s="50" t="s">
        <v>81</v>
      </c>
      <c r="E328" s="51">
        <v>2013</v>
      </c>
      <c r="F328" s="51">
        <v>2013</v>
      </c>
      <c r="G328" s="13" t="s">
        <v>27</v>
      </c>
      <c r="H328" s="14">
        <v>73.3</v>
      </c>
      <c r="I328" s="14">
        <v>73.3</v>
      </c>
      <c r="J328" s="14">
        <v>0</v>
      </c>
      <c r="K328" s="14">
        <v>0</v>
      </c>
      <c r="L328" s="14">
        <v>73.3</v>
      </c>
      <c r="M328" s="14">
        <v>0</v>
      </c>
      <c r="N328" s="14">
        <v>0</v>
      </c>
      <c r="O328" s="57"/>
      <c r="P328" s="29"/>
    </row>
    <row r="329" spans="1:16" ht="18.75">
      <c r="A329" s="55"/>
      <c r="B329" s="48"/>
      <c r="C329" s="48"/>
      <c r="D329" s="50"/>
      <c r="E329" s="51"/>
      <c r="F329" s="51"/>
      <c r="G329" s="13" t="s">
        <v>31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58"/>
      <c r="P329" s="29"/>
    </row>
    <row r="330" spans="1:16" ht="18.75">
      <c r="A330" s="55"/>
      <c r="B330" s="48"/>
      <c r="C330" s="48"/>
      <c r="D330" s="50"/>
      <c r="E330" s="51"/>
      <c r="F330" s="51"/>
      <c r="G330" s="13" t="s">
        <v>28</v>
      </c>
      <c r="H330" s="14">
        <v>1</v>
      </c>
      <c r="I330" s="14">
        <v>1</v>
      </c>
      <c r="J330" s="14">
        <v>0</v>
      </c>
      <c r="K330" s="14">
        <v>0</v>
      </c>
      <c r="L330" s="14">
        <v>1</v>
      </c>
      <c r="M330" s="14">
        <v>0</v>
      </c>
      <c r="N330" s="14">
        <v>0</v>
      </c>
      <c r="O330" s="58"/>
      <c r="P330" s="29"/>
    </row>
    <row r="331" spans="1:16" ht="18.75">
      <c r="A331" s="55"/>
      <c r="B331" s="48"/>
      <c r="C331" s="48"/>
      <c r="D331" s="50"/>
      <c r="E331" s="51"/>
      <c r="F331" s="51"/>
      <c r="G331" s="13" t="s">
        <v>7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58"/>
      <c r="P331" s="29"/>
    </row>
    <row r="332" spans="1:16" ht="18.75">
      <c r="A332" s="55"/>
      <c r="B332" s="48"/>
      <c r="C332" s="48"/>
      <c r="D332" s="50"/>
      <c r="E332" s="51"/>
      <c r="F332" s="51"/>
      <c r="G332" s="13" t="s">
        <v>4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58"/>
      <c r="P332" s="29"/>
    </row>
    <row r="333" spans="1:16" ht="18.75">
      <c r="A333" s="55"/>
      <c r="B333" s="48"/>
      <c r="C333" s="48"/>
      <c r="D333" s="50"/>
      <c r="E333" s="51"/>
      <c r="F333" s="51"/>
      <c r="G333" s="13" t="s">
        <v>24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58"/>
      <c r="P333" s="29"/>
    </row>
    <row r="334" spans="1:16" ht="18.75">
      <c r="A334" s="55"/>
      <c r="B334" s="48"/>
      <c r="C334" s="48"/>
      <c r="D334" s="50"/>
      <c r="E334" s="51"/>
      <c r="F334" s="51"/>
      <c r="G334" s="13" t="s">
        <v>29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58"/>
      <c r="P334" s="29"/>
    </row>
    <row r="335" spans="1:16" ht="18.75">
      <c r="A335" s="55"/>
      <c r="B335" s="48"/>
      <c r="C335" s="48"/>
      <c r="D335" s="50"/>
      <c r="E335" s="51"/>
      <c r="F335" s="51"/>
      <c r="G335" s="13" t="s">
        <v>32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58"/>
      <c r="P335" s="29"/>
    </row>
    <row r="336" spans="1:16" ht="18.75">
      <c r="A336" s="55"/>
      <c r="B336" s="48"/>
      <c r="C336" s="48"/>
      <c r="D336" s="50"/>
      <c r="E336" s="51"/>
      <c r="F336" s="51"/>
      <c r="G336" s="13" t="s">
        <v>5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58"/>
      <c r="P336" s="29"/>
    </row>
    <row r="337" spans="1:16" ht="18.75">
      <c r="A337" s="56"/>
      <c r="B337" s="49"/>
      <c r="C337" s="49"/>
      <c r="D337" s="50"/>
      <c r="E337" s="51"/>
      <c r="F337" s="51"/>
      <c r="G337" s="13" t="s">
        <v>6</v>
      </c>
      <c r="H337" s="14">
        <f aca="true" t="shared" si="37" ref="H337:N337">SUM(H328:H336)</f>
        <v>74.3</v>
      </c>
      <c r="I337" s="14">
        <f t="shared" si="37"/>
        <v>74.3</v>
      </c>
      <c r="J337" s="14">
        <f t="shared" si="37"/>
        <v>0</v>
      </c>
      <c r="K337" s="14">
        <f t="shared" si="37"/>
        <v>0</v>
      </c>
      <c r="L337" s="14">
        <f t="shared" si="37"/>
        <v>74.3</v>
      </c>
      <c r="M337" s="14">
        <f t="shared" si="37"/>
        <v>0</v>
      </c>
      <c r="N337" s="14">
        <f t="shared" si="37"/>
        <v>0</v>
      </c>
      <c r="O337" s="59"/>
      <c r="P337" s="29"/>
    </row>
    <row r="338" spans="1:16" ht="56.25">
      <c r="A338" s="32"/>
      <c r="B338" s="22"/>
      <c r="C338" s="22"/>
      <c r="D338" s="20"/>
      <c r="E338" s="12"/>
      <c r="F338" s="12"/>
      <c r="G338" s="17" t="s">
        <v>33</v>
      </c>
      <c r="H338" s="16">
        <f>SUM(H337)</f>
        <v>74.3</v>
      </c>
      <c r="I338" s="16">
        <f aca="true" t="shared" si="38" ref="I338:N338">SUM(I337)</f>
        <v>74.3</v>
      </c>
      <c r="J338" s="16">
        <f t="shared" si="38"/>
        <v>0</v>
      </c>
      <c r="K338" s="16">
        <f t="shared" si="38"/>
        <v>0</v>
      </c>
      <c r="L338" s="16">
        <f t="shared" si="38"/>
        <v>74.3</v>
      </c>
      <c r="M338" s="16">
        <f t="shared" si="38"/>
        <v>0</v>
      </c>
      <c r="N338" s="16">
        <f t="shared" si="38"/>
        <v>0</v>
      </c>
      <c r="O338" s="31"/>
      <c r="P338" s="29"/>
    </row>
    <row r="339" spans="1:16" ht="18.75">
      <c r="A339" s="52" t="s">
        <v>48</v>
      </c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29"/>
    </row>
    <row r="340" spans="1:16" ht="18.75">
      <c r="A340" s="54">
        <v>1</v>
      </c>
      <c r="B340" s="47" t="s">
        <v>11</v>
      </c>
      <c r="C340" s="47" t="s">
        <v>13</v>
      </c>
      <c r="D340" s="50" t="s">
        <v>105</v>
      </c>
      <c r="E340" s="51">
        <v>2013</v>
      </c>
      <c r="F340" s="51">
        <v>2013</v>
      </c>
      <c r="G340" s="13" t="s">
        <v>27</v>
      </c>
      <c r="H340" s="14">
        <v>381.9</v>
      </c>
      <c r="I340" s="14">
        <v>381.9</v>
      </c>
      <c r="J340" s="14">
        <v>0</v>
      </c>
      <c r="K340" s="14">
        <v>0</v>
      </c>
      <c r="L340" s="14">
        <v>381.9</v>
      </c>
      <c r="M340" s="14">
        <v>0</v>
      </c>
      <c r="N340" s="14">
        <v>0</v>
      </c>
      <c r="O340" s="57"/>
      <c r="P340" s="29"/>
    </row>
    <row r="341" spans="1:16" ht="18.75">
      <c r="A341" s="55"/>
      <c r="B341" s="48"/>
      <c r="C341" s="48"/>
      <c r="D341" s="50"/>
      <c r="E341" s="51"/>
      <c r="F341" s="51"/>
      <c r="G341" s="13" t="s">
        <v>31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58"/>
      <c r="P341" s="29"/>
    </row>
    <row r="342" spans="1:16" ht="18.75">
      <c r="A342" s="55"/>
      <c r="B342" s="48"/>
      <c r="C342" s="48"/>
      <c r="D342" s="50"/>
      <c r="E342" s="51"/>
      <c r="F342" s="51"/>
      <c r="G342" s="13" t="s">
        <v>28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58"/>
      <c r="P342" s="29"/>
    </row>
    <row r="343" spans="1:16" ht="18.75">
      <c r="A343" s="55"/>
      <c r="B343" s="48"/>
      <c r="C343" s="48"/>
      <c r="D343" s="50"/>
      <c r="E343" s="51"/>
      <c r="F343" s="51"/>
      <c r="G343" s="13" t="s">
        <v>7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58"/>
      <c r="P343" s="29"/>
    </row>
    <row r="344" spans="1:16" ht="18.75">
      <c r="A344" s="55"/>
      <c r="B344" s="48"/>
      <c r="C344" s="48"/>
      <c r="D344" s="50"/>
      <c r="E344" s="51"/>
      <c r="F344" s="51"/>
      <c r="G344" s="13" t="s">
        <v>4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58"/>
      <c r="P344" s="29"/>
    </row>
    <row r="345" spans="1:16" ht="18.75">
      <c r="A345" s="55"/>
      <c r="B345" s="48"/>
      <c r="C345" s="48"/>
      <c r="D345" s="50"/>
      <c r="E345" s="51"/>
      <c r="F345" s="51"/>
      <c r="G345" s="13" t="s">
        <v>24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58"/>
      <c r="P345" s="29"/>
    </row>
    <row r="346" spans="1:16" ht="18.75">
      <c r="A346" s="55"/>
      <c r="B346" s="48"/>
      <c r="C346" s="48"/>
      <c r="D346" s="50"/>
      <c r="E346" s="51"/>
      <c r="F346" s="51"/>
      <c r="G346" s="13" t="s">
        <v>29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58"/>
      <c r="P346" s="29"/>
    </row>
    <row r="347" spans="1:16" ht="18.75">
      <c r="A347" s="55"/>
      <c r="B347" s="48"/>
      <c r="C347" s="48"/>
      <c r="D347" s="50"/>
      <c r="E347" s="51"/>
      <c r="F347" s="51"/>
      <c r="G347" s="13" t="s">
        <v>32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58"/>
      <c r="P347" s="29"/>
    </row>
    <row r="348" spans="1:16" ht="18.75">
      <c r="A348" s="55"/>
      <c r="B348" s="48"/>
      <c r="C348" s="48"/>
      <c r="D348" s="50"/>
      <c r="E348" s="51"/>
      <c r="F348" s="51"/>
      <c r="G348" s="13" t="s">
        <v>5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58"/>
      <c r="P348" s="29"/>
    </row>
    <row r="349" spans="1:16" ht="18.75">
      <c r="A349" s="56"/>
      <c r="B349" s="49"/>
      <c r="C349" s="49"/>
      <c r="D349" s="50"/>
      <c r="E349" s="51"/>
      <c r="F349" s="51"/>
      <c r="G349" s="13" t="s">
        <v>6</v>
      </c>
      <c r="H349" s="14">
        <f aca="true" t="shared" si="39" ref="H349:N349">SUM(H340:H348)</f>
        <v>381.9</v>
      </c>
      <c r="I349" s="14">
        <f t="shared" si="39"/>
        <v>381.9</v>
      </c>
      <c r="J349" s="14">
        <f t="shared" si="39"/>
        <v>0</v>
      </c>
      <c r="K349" s="14">
        <f t="shared" si="39"/>
        <v>0</v>
      </c>
      <c r="L349" s="14">
        <f t="shared" si="39"/>
        <v>381.9</v>
      </c>
      <c r="M349" s="14">
        <f t="shared" si="39"/>
        <v>0</v>
      </c>
      <c r="N349" s="14">
        <f t="shared" si="39"/>
        <v>0</v>
      </c>
      <c r="O349" s="59"/>
      <c r="P349" s="29"/>
    </row>
    <row r="350" spans="1:16" ht="18.75">
      <c r="A350" s="54">
        <v>2</v>
      </c>
      <c r="B350" s="47" t="s">
        <v>14</v>
      </c>
      <c r="C350" s="47" t="s">
        <v>45</v>
      </c>
      <c r="D350" s="50" t="s">
        <v>98</v>
      </c>
      <c r="E350" s="51">
        <v>2013</v>
      </c>
      <c r="F350" s="51">
        <v>2013</v>
      </c>
      <c r="G350" s="13" t="s">
        <v>27</v>
      </c>
      <c r="H350" s="14">
        <v>381.9</v>
      </c>
      <c r="I350" s="14">
        <v>381.9</v>
      </c>
      <c r="J350" s="14">
        <v>0</v>
      </c>
      <c r="K350" s="14">
        <v>0</v>
      </c>
      <c r="L350" s="14">
        <v>381.9</v>
      </c>
      <c r="M350" s="14">
        <v>0</v>
      </c>
      <c r="N350" s="14">
        <v>0</v>
      </c>
      <c r="O350" s="57"/>
      <c r="P350" s="29"/>
    </row>
    <row r="351" spans="1:16" ht="18.75">
      <c r="A351" s="55"/>
      <c r="B351" s="48"/>
      <c r="C351" s="48"/>
      <c r="D351" s="50"/>
      <c r="E351" s="51"/>
      <c r="F351" s="51"/>
      <c r="G351" s="13" t="s">
        <v>31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58"/>
      <c r="P351" s="29"/>
    </row>
    <row r="352" spans="1:16" ht="18.75">
      <c r="A352" s="55"/>
      <c r="B352" s="48"/>
      <c r="C352" s="48"/>
      <c r="D352" s="50"/>
      <c r="E352" s="51"/>
      <c r="F352" s="51"/>
      <c r="G352" s="13" t="s">
        <v>28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58"/>
      <c r="P352" s="29"/>
    </row>
    <row r="353" spans="1:16" ht="18.75">
      <c r="A353" s="55"/>
      <c r="B353" s="48"/>
      <c r="C353" s="48"/>
      <c r="D353" s="50"/>
      <c r="E353" s="51"/>
      <c r="F353" s="51"/>
      <c r="G353" s="13" t="s">
        <v>7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58"/>
      <c r="P353" s="29"/>
    </row>
    <row r="354" spans="1:16" ht="18.75">
      <c r="A354" s="55"/>
      <c r="B354" s="48"/>
      <c r="C354" s="48"/>
      <c r="D354" s="50"/>
      <c r="E354" s="51"/>
      <c r="F354" s="51"/>
      <c r="G354" s="13" t="s">
        <v>4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58"/>
      <c r="P354" s="29"/>
    </row>
    <row r="355" spans="1:16" ht="18.75">
      <c r="A355" s="55"/>
      <c r="B355" s="48"/>
      <c r="C355" s="48"/>
      <c r="D355" s="50"/>
      <c r="E355" s="51"/>
      <c r="F355" s="51"/>
      <c r="G355" s="13" t="s">
        <v>24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58"/>
      <c r="P355" s="29"/>
    </row>
    <row r="356" spans="1:16" ht="18.75">
      <c r="A356" s="55"/>
      <c r="B356" s="48"/>
      <c r="C356" s="48"/>
      <c r="D356" s="50"/>
      <c r="E356" s="51"/>
      <c r="F356" s="51"/>
      <c r="G356" s="13" t="s">
        <v>29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58"/>
      <c r="P356" s="29"/>
    </row>
    <row r="357" spans="1:16" ht="18.75">
      <c r="A357" s="55"/>
      <c r="B357" s="48"/>
      <c r="C357" s="48"/>
      <c r="D357" s="50"/>
      <c r="E357" s="51"/>
      <c r="F357" s="51"/>
      <c r="G357" s="13" t="s">
        <v>32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58"/>
      <c r="P357" s="29"/>
    </row>
    <row r="358" spans="1:16" ht="18.75">
      <c r="A358" s="55"/>
      <c r="B358" s="48"/>
      <c r="C358" s="48"/>
      <c r="D358" s="50"/>
      <c r="E358" s="51"/>
      <c r="F358" s="51"/>
      <c r="G358" s="13" t="s">
        <v>5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58"/>
      <c r="P358" s="29"/>
    </row>
    <row r="359" spans="1:16" ht="18.75">
      <c r="A359" s="56"/>
      <c r="B359" s="49"/>
      <c r="C359" s="49"/>
      <c r="D359" s="50"/>
      <c r="E359" s="51"/>
      <c r="F359" s="51"/>
      <c r="G359" s="13" t="s">
        <v>6</v>
      </c>
      <c r="H359" s="14">
        <v>381.9</v>
      </c>
      <c r="I359" s="14">
        <f aca="true" t="shared" si="40" ref="I359:N359">SUM(I350:I358)</f>
        <v>381.9</v>
      </c>
      <c r="J359" s="14">
        <f t="shared" si="40"/>
        <v>0</v>
      </c>
      <c r="K359" s="14">
        <f t="shared" si="40"/>
        <v>0</v>
      </c>
      <c r="L359" s="14">
        <f t="shared" si="40"/>
        <v>381.9</v>
      </c>
      <c r="M359" s="14">
        <f t="shared" si="40"/>
        <v>0</v>
      </c>
      <c r="N359" s="14">
        <f t="shared" si="40"/>
        <v>0</v>
      </c>
      <c r="O359" s="59"/>
      <c r="P359" s="29"/>
    </row>
    <row r="360" spans="1:16" ht="18.75">
      <c r="A360" s="54">
        <v>2</v>
      </c>
      <c r="B360" s="47" t="s">
        <v>10</v>
      </c>
      <c r="C360" s="47" t="s">
        <v>47</v>
      </c>
      <c r="D360" s="50" t="s">
        <v>106</v>
      </c>
      <c r="E360" s="51">
        <v>2013</v>
      </c>
      <c r="F360" s="51">
        <v>2013</v>
      </c>
      <c r="G360" s="13" t="s">
        <v>27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57"/>
      <c r="P360" s="29"/>
    </row>
    <row r="361" spans="1:16" ht="18.75">
      <c r="A361" s="55"/>
      <c r="B361" s="48"/>
      <c r="C361" s="48"/>
      <c r="D361" s="50"/>
      <c r="E361" s="51"/>
      <c r="F361" s="51"/>
      <c r="G361" s="13" t="s">
        <v>31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58"/>
      <c r="P361" s="29"/>
    </row>
    <row r="362" spans="1:16" ht="18.75">
      <c r="A362" s="55"/>
      <c r="B362" s="48"/>
      <c r="C362" s="48"/>
      <c r="D362" s="50"/>
      <c r="E362" s="51"/>
      <c r="F362" s="51"/>
      <c r="G362" s="13" t="s">
        <v>28</v>
      </c>
      <c r="H362" s="14">
        <v>7</v>
      </c>
      <c r="I362" s="14">
        <v>7</v>
      </c>
      <c r="J362" s="14">
        <v>0</v>
      </c>
      <c r="K362" s="14">
        <v>0</v>
      </c>
      <c r="L362" s="14">
        <v>7</v>
      </c>
      <c r="M362" s="14">
        <v>0</v>
      </c>
      <c r="N362" s="14">
        <v>0</v>
      </c>
      <c r="O362" s="58"/>
      <c r="P362" s="29"/>
    </row>
    <row r="363" spans="1:16" ht="18.75">
      <c r="A363" s="55"/>
      <c r="B363" s="48"/>
      <c r="C363" s="48"/>
      <c r="D363" s="50"/>
      <c r="E363" s="51"/>
      <c r="F363" s="51"/>
      <c r="G363" s="13" t="s">
        <v>7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58"/>
      <c r="P363" s="29"/>
    </row>
    <row r="364" spans="1:16" ht="18.75">
      <c r="A364" s="55"/>
      <c r="B364" s="48"/>
      <c r="C364" s="48"/>
      <c r="D364" s="50"/>
      <c r="E364" s="51"/>
      <c r="F364" s="51"/>
      <c r="G364" s="13" t="s">
        <v>4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58"/>
      <c r="P364" s="29"/>
    </row>
    <row r="365" spans="1:16" ht="18.75">
      <c r="A365" s="55"/>
      <c r="B365" s="48"/>
      <c r="C365" s="48"/>
      <c r="D365" s="50"/>
      <c r="E365" s="51"/>
      <c r="F365" s="51"/>
      <c r="G365" s="13" t="s">
        <v>24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58"/>
      <c r="P365" s="29"/>
    </row>
    <row r="366" spans="1:16" ht="18.75">
      <c r="A366" s="55"/>
      <c r="B366" s="48"/>
      <c r="C366" s="48"/>
      <c r="D366" s="50"/>
      <c r="E366" s="51"/>
      <c r="F366" s="51"/>
      <c r="G366" s="13" t="s">
        <v>29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58"/>
      <c r="P366" s="29"/>
    </row>
    <row r="367" spans="1:16" ht="18.75">
      <c r="A367" s="55"/>
      <c r="B367" s="48"/>
      <c r="C367" s="48"/>
      <c r="D367" s="50"/>
      <c r="E367" s="51"/>
      <c r="F367" s="51"/>
      <c r="G367" s="13" t="s">
        <v>32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58"/>
      <c r="P367" s="29"/>
    </row>
    <row r="368" spans="1:16" ht="18.75">
      <c r="A368" s="55"/>
      <c r="B368" s="48"/>
      <c r="C368" s="48"/>
      <c r="D368" s="50"/>
      <c r="E368" s="51"/>
      <c r="F368" s="51"/>
      <c r="G368" s="13" t="s">
        <v>5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58"/>
      <c r="P368" s="29"/>
    </row>
    <row r="369" spans="1:16" ht="18.75">
      <c r="A369" s="56"/>
      <c r="B369" s="49"/>
      <c r="C369" s="49"/>
      <c r="D369" s="50"/>
      <c r="E369" s="51"/>
      <c r="F369" s="51"/>
      <c r="G369" s="13" t="s">
        <v>6</v>
      </c>
      <c r="H369" s="14">
        <f aca="true" t="shared" si="41" ref="H369:N369">SUM(H360:H368)</f>
        <v>7</v>
      </c>
      <c r="I369" s="14">
        <f t="shared" si="41"/>
        <v>7</v>
      </c>
      <c r="J369" s="14">
        <f t="shared" si="41"/>
        <v>0</v>
      </c>
      <c r="K369" s="14">
        <f t="shared" si="41"/>
        <v>0</v>
      </c>
      <c r="L369" s="14">
        <f t="shared" si="41"/>
        <v>7</v>
      </c>
      <c r="M369" s="14">
        <f t="shared" si="41"/>
        <v>0</v>
      </c>
      <c r="N369" s="14">
        <f t="shared" si="41"/>
        <v>0</v>
      </c>
      <c r="O369" s="59"/>
      <c r="P369" s="29"/>
    </row>
    <row r="370" spans="1:16" ht="47.25">
      <c r="A370" s="9"/>
      <c r="B370" s="20"/>
      <c r="C370" s="20"/>
      <c r="D370" s="20"/>
      <c r="E370" s="12"/>
      <c r="F370" s="12"/>
      <c r="G370" s="33" t="s">
        <v>33</v>
      </c>
      <c r="H370" s="16">
        <f aca="true" t="shared" si="42" ref="H370:N370">SUM(H359,H349)</f>
        <v>763.8</v>
      </c>
      <c r="I370" s="16">
        <f t="shared" si="42"/>
        <v>763.8</v>
      </c>
      <c r="J370" s="16">
        <f t="shared" si="42"/>
        <v>0</v>
      </c>
      <c r="K370" s="16">
        <f t="shared" si="42"/>
        <v>0</v>
      </c>
      <c r="L370" s="16">
        <f t="shared" si="42"/>
        <v>763.8</v>
      </c>
      <c r="M370" s="16">
        <f t="shared" si="42"/>
        <v>0</v>
      </c>
      <c r="N370" s="16">
        <f t="shared" si="42"/>
        <v>0</v>
      </c>
      <c r="O370" s="34"/>
      <c r="P370" s="29"/>
    </row>
    <row r="371" spans="1:17" ht="15.75">
      <c r="A371" s="100" t="s">
        <v>101</v>
      </c>
      <c r="B371" s="10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</row>
    <row r="372" spans="1:15" ht="15.75">
      <c r="A372" s="71">
        <v>1</v>
      </c>
      <c r="B372" s="74" t="s">
        <v>15</v>
      </c>
      <c r="C372" s="74" t="s">
        <v>85</v>
      </c>
      <c r="D372" s="77" t="s">
        <v>103</v>
      </c>
      <c r="E372" s="106">
        <v>2014</v>
      </c>
      <c r="F372" s="106">
        <v>2014</v>
      </c>
      <c r="G372" s="36" t="s">
        <v>27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103"/>
    </row>
    <row r="373" spans="1:15" ht="15.75">
      <c r="A373" s="72"/>
      <c r="B373" s="75"/>
      <c r="C373" s="75"/>
      <c r="D373" s="77"/>
      <c r="E373" s="107"/>
      <c r="F373" s="107"/>
      <c r="G373" s="36" t="s">
        <v>31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104"/>
    </row>
    <row r="374" spans="1:15" ht="15.75">
      <c r="A374" s="72"/>
      <c r="B374" s="75"/>
      <c r="C374" s="75"/>
      <c r="D374" s="77"/>
      <c r="E374" s="107"/>
      <c r="F374" s="107"/>
      <c r="G374" s="36" t="s">
        <v>28</v>
      </c>
      <c r="H374" s="37">
        <v>0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104"/>
    </row>
    <row r="375" spans="1:15" ht="15.75">
      <c r="A375" s="72"/>
      <c r="B375" s="75"/>
      <c r="C375" s="75"/>
      <c r="D375" s="77"/>
      <c r="E375" s="107"/>
      <c r="F375" s="107"/>
      <c r="G375" s="36" t="s">
        <v>7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104"/>
    </row>
    <row r="376" spans="1:15" ht="15.75">
      <c r="A376" s="72"/>
      <c r="B376" s="75"/>
      <c r="C376" s="75"/>
      <c r="D376" s="77"/>
      <c r="E376" s="107"/>
      <c r="F376" s="107"/>
      <c r="G376" s="36" t="s">
        <v>4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104"/>
    </row>
    <row r="377" spans="1:15" ht="15.75">
      <c r="A377" s="72"/>
      <c r="B377" s="75"/>
      <c r="C377" s="75"/>
      <c r="D377" s="77"/>
      <c r="E377" s="107"/>
      <c r="F377" s="107"/>
      <c r="G377" s="36" t="s">
        <v>24</v>
      </c>
      <c r="H377" s="37">
        <v>0</v>
      </c>
      <c r="I377" s="37">
        <v>0</v>
      </c>
      <c r="J377" s="37">
        <v>0</v>
      </c>
      <c r="K377" s="37">
        <v>0</v>
      </c>
      <c r="L377" s="37">
        <v>0</v>
      </c>
      <c r="M377" s="37">
        <v>0</v>
      </c>
      <c r="N377" s="37">
        <v>0</v>
      </c>
      <c r="O377" s="104"/>
    </row>
    <row r="378" spans="1:15" ht="15.75">
      <c r="A378" s="72"/>
      <c r="B378" s="75"/>
      <c r="C378" s="75"/>
      <c r="D378" s="77"/>
      <c r="E378" s="107"/>
      <c r="F378" s="107"/>
      <c r="G378" s="36" t="s">
        <v>29</v>
      </c>
      <c r="H378" s="37">
        <v>0</v>
      </c>
      <c r="I378" s="37">
        <v>0</v>
      </c>
      <c r="J378" s="37">
        <v>0</v>
      </c>
      <c r="K378" s="37">
        <v>0</v>
      </c>
      <c r="L378" s="37">
        <v>0</v>
      </c>
      <c r="M378" s="37">
        <v>0</v>
      </c>
      <c r="N378" s="37">
        <v>0</v>
      </c>
      <c r="O378" s="104"/>
    </row>
    <row r="379" spans="1:15" ht="15.75">
      <c r="A379" s="72"/>
      <c r="B379" s="75"/>
      <c r="C379" s="75"/>
      <c r="D379" s="77"/>
      <c r="E379" s="107"/>
      <c r="F379" s="107"/>
      <c r="G379" s="36" t="s">
        <v>32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104"/>
    </row>
    <row r="380" spans="1:15" ht="15.75">
      <c r="A380" s="72"/>
      <c r="B380" s="75"/>
      <c r="C380" s="75"/>
      <c r="D380" s="77"/>
      <c r="E380" s="107"/>
      <c r="F380" s="107"/>
      <c r="G380" s="36" t="s">
        <v>5</v>
      </c>
      <c r="H380" s="37">
        <v>528</v>
      </c>
      <c r="I380" s="37">
        <v>528</v>
      </c>
      <c r="J380" s="37">
        <v>0</v>
      </c>
      <c r="K380" s="37">
        <v>0</v>
      </c>
      <c r="L380" s="37">
        <v>0</v>
      </c>
      <c r="M380" s="37">
        <v>528</v>
      </c>
      <c r="N380" s="37">
        <v>0</v>
      </c>
      <c r="O380" s="104"/>
    </row>
    <row r="381" spans="1:15" ht="15.75">
      <c r="A381" s="73"/>
      <c r="B381" s="76"/>
      <c r="C381" s="76"/>
      <c r="D381" s="77"/>
      <c r="E381" s="108"/>
      <c r="F381" s="108"/>
      <c r="G381" s="36" t="s">
        <v>6</v>
      </c>
      <c r="H381" s="37">
        <f aca="true" t="shared" si="43" ref="H381:N381">SUM(H372:H380)</f>
        <v>528</v>
      </c>
      <c r="I381" s="37">
        <f t="shared" si="43"/>
        <v>528</v>
      </c>
      <c r="J381" s="37">
        <f t="shared" si="43"/>
        <v>0</v>
      </c>
      <c r="K381" s="37">
        <f t="shared" si="43"/>
        <v>0</v>
      </c>
      <c r="L381" s="37">
        <f t="shared" si="43"/>
        <v>0</v>
      </c>
      <c r="M381" s="37">
        <f t="shared" si="43"/>
        <v>528</v>
      </c>
      <c r="N381" s="37">
        <f t="shared" si="43"/>
        <v>0</v>
      </c>
      <c r="O381" s="105"/>
    </row>
    <row r="382" spans="1:15" ht="40.5" customHeight="1">
      <c r="A382" s="38"/>
      <c r="B382" s="38"/>
      <c r="C382" s="38"/>
      <c r="D382" s="38"/>
      <c r="E382" s="38"/>
      <c r="F382" s="38"/>
      <c r="G382" s="39" t="s">
        <v>33</v>
      </c>
      <c r="H382" s="41">
        <f>H381</f>
        <v>528</v>
      </c>
      <c r="I382" s="41">
        <f aca="true" t="shared" si="44" ref="I382:N382">I381</f>
        <v>528</v>
      </c>
      <c r="J382" s="41">
        <f t="shared" si="44"/>
        <v>0</v>
      </c>
      <c r="K382" s="41">
        <f t="shared" si="44"/>
        <v>0</v>
      </c>
      <c r="L382" s="41">
        <f t="shared" si="44"/>
        <v>0</v>
      </c>
      <c r="M382" s="41">
        <f t="shared" si="44"/>
        <v>528</v>
      </c>
      <c r="N382" s="41">
        <f t="shared" si="44"/>
        <v>0</v>
      </c>
      <c r="O382" s="40"/>
    </row>
    <row r="383" spans="1:16" ht="18.75">
      <c r="A383" s="86" t="s">
        <v>97</v>
      </c>
      <c r="B383" s="87"/>
      <c r="C383" s="87"/>
      <c r="D383" s="87"/>
      <c r="E383" s="87"/>
      <c r="F383" s="88"/>
      <c r="G383" s="13" t="s">
        <v>27</v>
      </c>
      <c r="H383" s="35">
        <f aca="true" t="shared" si="45" ref="H383:N384">H14+H24+H34+H44+H54+H64+H76+H86+H96+H106+H116+H126+H138+H148+H158+H168+H190+H200+H210+H222+H232+H242+H252+H262+H272+H284+H294+H304+H316+H328+H340+H350+H360</f>
        <v>979.6</v>
      </c>
      <c r="I383" s="35">
        <f t="shared" si="45"/>
        <v>979.6</v>
      </c>
      <c r="J383" s="35">
        <f t="shared" si="45"/>
        <v>0</v>
      </c>
      <c r="K383" s="35">
        <f t="shared" si="45"/>
        <v>0</v>
      </c>
      <c r="L383" s="35">
        <f t="shared" si="45"/>
        <v>862.0999999999999</v>
      </c>
      <c r="M383" s="35">
        <f t="shared" si="45"/>
        <v>117.5</v>
      </c>
      <c r="N383" s="35">
        <f t="shared" si="45"/>
        <v>0</v>
      </c>
      <c r="O383" s="95" t="s">
        <v>100</v>
      </c>
      <c r="P383" s="29"/>
    </row>
    <row r="384" spans="1:16" ht="18.75">
      <c r="A384" s="89"/>
      <c r="B384" s="90"/>
      <c r="C384" s="90"/>
      <c r="D384" s="90"/>
      <c r="E384" s="90"/>
      <c r="F384" s="91"/>
      <c r="G384" s="13" t="s">
        <v>31</v>
      </c>
      <c r="H384" s="35">
        <f t="shared" si="45"/>
        <v>0</v>
      </c>
      <c r="I384" s="35">
        <f t="shared" si="45"/>
        <v>0</v>
      </c>
      <c r="J384" s="35">
        <f t="shared" si="45"/>
        <v>0</v>
      </c>
      <c r="K384" s="35">
        <f t="shared" si="45"/>
        <v>0</v>
      </c>
      <c r="L384" s="35">
        <f t="shared" si="45"/>
        <v>0</v>
      </c>
      <c r="M384" s="35">
        <f t="shared" si="45"/>
        <v>0</v>
      </c>
      <c r="N384" s="35">
        <f t="shared" si="45"/>
        <v>0</v>
      </c>
      <c r="O384" s="95"/>
      <c r="P384" s="29"/>
    </row>
    <row r="385" spans="1:16" ht="18.75">
      <c r="A385" s="89"/>
      <c r="B385" s="90"/>
      <c r="C385" s="90"/>
      <c r="D385" s="90"/>
      <c r="E385" s="90"/>
      <c r="F385" s="91"/>
      <c r="G385" s="13" t="s">
        <v>28</v>
      </c>
      <c r="H385" s="35">
        <f aca="true" t="shared" si="46" ref="H385:H390">H16+H26+H36+H46+H56+H66+H78+H88+H98+H108+H118+H128+H140+H150+H160+H170+H192+H202+H212+H224+H234+H244+H254+H264+H274+H286+H296+H306+H318+H330+H342+H352+H362</f>
        <v>8</v>
      </c>
      <c r="I385" s="35">
        <f aca="true" t="shared" si="47" ref="I385:N385">I16+I26+I36+I46+I56+I66+I78+I88+I98+I108+I118+I128+I140+I150+I160+I170+I192+I202+I212+I224+I234+I244+I254+I264+I274+I286+I296+I306+I318+I330+I342+I352+I362</f>
        <v>8</v>
      </c>
      <c r="J385" s="35">
        <f t="shared" si="47"/>
        <v>0</v>
      </c>
      <c r="K385" s="35">
        <f t="shared" si="47"/>
        <v>0</v>
      </c>
      <c r="L385" s="35">
        <f t="shared" si="47"/>
        <v>8</v>
      </c>
      <c r="M385" s="35">
        <f t="shared" si="47"/>
        <v>0</v>
      </c>
      <c r="N385" s="35">
        <f t="shared" si="47"/>
        <v>0</v>
      </c>
      <c r="O385" s="95"/>
      <c r="P385" s="29"/>
    </row>
    <row r="386" spans="1:16" ht="18.75">
      <c r="A386" s="89"/>
      <c r="B386" s="90"/>
      <c r="C386" s="90"/>
      <c r="D386" s="90"/>
      <c r="E386" s="90"/>
      <c r="F386" s="91"/>
      <c r="G386" s="13" t="s">
        <v>7</v>
      </c>
      <c r="H386" s="35">
        <f t="shared" si="46"/>
        <v>1233.3000000000002</v>
      </c>
      <c r="I386" s="35">
        <f aca="true" t="shared" si="48" ref="I386:N390">I17+I27+I37+I47+I57+I67+I79+I89+I99+I109+I119+I129+I141+I151+I161+I171+I193+I203+I213+I225+I235+I245+I255+I265+I275+I287+I297+I307+I319+I331+I343+I353+I363</f>
        <v>1233.3000000000002</v>
      </c>
      <c r="J386" s="35">
        <f t="shared" si="48"/>
        <v>0</v>
      </c>
      <c r="K386" s="35">
        <f t="shared" si="48"/>
        <v>0</v>
      </c>
      <c r="L386" s="35">
        <f t="shared" si="48"/>
        <v>619.1</v>
      </c>
      <c r="M386" s="35">
        <f t="shared" si="48"/>
        <v>387.2</v>
      </c>
      <c r="N386" s="35">
        <f t="shared" si="48"/>
        <v>227</v>
      </c>
      <c r="O386" s="95"/>
      <c r="P386" s="29"/>
    </row>
    <row r="387" spans="1:16" ht="18.75">
      <c r="A387" s="89"/>
      <c r="B387" s="90"/>
      <c r="C387" s="90"/>
      <c r="D387" s="90"/>
      <c r="E387" s="90"/>
      <c r="F387" s="91"/>
      <c r="G387" s="13" t="s">
        <v>4</v>
      </c>
      <c r="H387" s="35">
        <f t="shared" si="46"/>
        <v>0</v>
      </c>
      <c r="I387" s="35">
        <f t="shared" si="48"/>
        <v>0</v>
      </c>
      <c r="J387" s="35">
        <f t="shared" si="48"/>
        <v>0</v>
      </c>
      <c r="K387" s="35">
        <f t="shared" si="48"/>
        <v>0</v>
      </c>
      <c r="L387" s="35">
        <f t="shared" si="48"/>
        <v>0</v>
      </c>
      <c r="M387" s="35">
        <f t="shared" si="48"/>
        <v>0</v>
      </c>
      <c r="N387" s="35">
        <f t="shared" si="48"/>
        <v>0</v>
      </c>
      <c r="O387" s="95"/>
      <c r="P387" s="29"/>
    </row>
    <row r="388" spans="1:16" ht="18.75">
      <c r="A388" s="89"/>
      <c r="B388" s="90"/>
      <c r="C388" s="90"/>
      <c r="D388" s="90"/>
      <c r="E388" s="90"/>
      <c r="F388" s="91"/>
      <c r="G388" s="13" t="s">
        <v>24</v>
      </c>
      <c r="H388" s="35">
        <f t="shared" si="46"/>
        <v>760</v>
      </c>
      <c r="I388" s="35">
        <f t="shared" si="48"/>
        <v>760</v>
      </c>
      <c r="J388" s="35">
        <f t="shared" si="48"/>
        <v>0</v>
      </c>
      <c r="K388" s="35">
        <f t="shared" si="48"/>
        <v>0</v>
      </c>
      <c r="L388" s="35">
        <f t="shared" si="48"/>
        <v>90</v>
      </c>
      <c r="M388" s="35">
        <f t="shared" si="48"/>
        <v>570</v>
      </c>
      <c r="N388" s="35">
        <f t="shared" si="48"/>
        <v>100</v>
      </c>
      <c r="O388" s="95"/>
      <c r="P388" s="29"/>
    </row>
    <row r="389" spans="1:16" ht="18.75">
      <c r="A389" s="89"/>
      <c r="B389" s="90"/>
      <c r="C389" s="90"/>
      <c r="D389" s="90"/>
      <c r="E389" s="90"/>
      <c r="F389" s="91"/>
      <c r="G389" s="13" t="s">
        <v>29</v>
      </c>
      <c r="H389" s="35">
        <f t="shared" si="46"/>
        <v>0</v>
      </c>
      <c r="I389" s="35">
        <f t="shared" si="48"/>
        <v>0</v>
      </c>
      <c r="J389" s="35">
        <f t="shared" si="48"/>
        <v>0</v>
      </c>
      <c r="K389" s="35">
        <f t="shared" si="48"/>
        <v>0</v>
      </c>
      <c r="L389" s="35">
        <f t="shared" si="48"/>
        <v>0</v>
      </c>
      <c r="M389" s="35">
        <f t="shared" si="48"/>
        <v>0</v>
      </c>
      <c r="N389" s="35">
        <f t="shared" si="48"/>
        <v>0</v>
      </c>
      <c r="O389" s="95"/>
      <c r="P389" s="29"/>
    </row>
    <row r="390" spans="1:16" ht="18.75">
      <c r="A390" s="89"/>
      <c r="B390" s="90"/>
      <c r="C390" s="90"/>
      <c r="D390" s="90"/>
      <c r="E390" s="90"/>
      <c r="F390" s="91"/>
      <c r="G390" s="13" t="s">
        <v>32</v>
      </c>
      <c r="H390" s="35">
        <f t="shared" si="46"/>
        <v>0</v>
      </c>
      <c r="I390" s="35">
        <f t="shared" si="48"/>
        <v>0</v>
      </c>
      <c r="J390" s="35">
        <f t="shared" si="48"/>
        <v>0</v>
      </c>
      <c r="K390" s="35">
        <f t="shared" si="48"/>
        <v>0</v>
      </c>
      <c r="L390" s="35">
        <f t="shared" si="48"/>
        <v>0</v>
      </c>
      <c r="M390" s="35">
        <f t="shared" si="48"/>
        <v>0</v>
      </c>
      <c r="N390" s="35">
        <f t="shared" si="48"/>
        <v>0</v>
      </c>
      <c r="O390" s="95"/>
      <c r="P390" s="29"/>
    </row>
    <row r="391" spans="1:16" ht="18.75">
      <c r="A391" s="89"/>
      <c r="B391" s="90"/>
      <c r="C391" s="90"/>
      <c r="D391" s="90"/>
      <c r="E391" s="90"/>
      <c r="F391" s="91"/>
      <c r="G391" s="13" t="s">
        <v>30</v>
      </c>
      <c r="H391" s="35">
        <f>H22+H32+H42+H52+H62+H72+H84+H94+H104+H114+H124+H134+H146+H156+H166+H176+H198+H208+H218+H230+H240+H250+H260+H270+H280+H292+H302+H312+H324+H336+H348+H358+H368+H380</f>
        <v>529</v>
      </c>
      <c r="I391" s="35">
        <f aca="true" t="shared" si="49" ref="I391:N391">I22+I32+I42+I52+I62+I72+I84+I94+I104+I114+I124+I134+I146+I156+I166+I176+I198+I208+I218+I230+I240+I250+I260+I270+I280+I292+I302+I312+I324+I336+I348+I358+I368+I380</f>
        <v>529</v>
      </c>
      <c r="J391" s="35">
        <f t="shared" si="49"/>
        <v>0</v>
      </c>
      <c r="K391" s="35">
        <f t="shared" si="49"/>
        <v>0</v>
      </c>
      <c r="L391" s="35">
        <f t="shared" si="49"/>
        <v>1</v>
      </c>
      <c r="M391" s="35">
        <f t="shared" si="49"/>
        <v>528</v>
      </c>
      <c r="N391" s="35">
        <f t="shared" si="49"/>
        <v>0</v>
      </c>
      <c r="O391" s="96"/>
      <c r="P391" s="29"/>
    </row>
    <row r="392" spans="1:16" ht="75">
      <c r="A392" s="92"/>
      <c r="B392" s="93"/>
      <c r="C392" s="93"/>
      <c r="D392" s="93"/>
      <c r="E392" s="93"/>
      <c r="F392" s="94"/>
      <c r="G392" s="15" t="s">
        <v>34</v>
      </c>
      <c r="H392" s="16">
        <f>H23+H33+H43+H53+H63+H73+H85+H95+H105+H115+H125+H135+H147+H157+H167+H177+H199+H209+H219+H231+H241+H251+H261+H271+H281+H293+H303+H313+H325+H337+H349+H359+H369+H382</f>
        <v>3509.9000000000005</v>
      </c>
      <c r="I392" s="16">
        <f aca="true" t="shared" si="50" ref="I392:N392">I23+I33+I43+I53+I63+I73+I85+I95+I105+I115+I125+I135+I147+I157+I167+I177+I199+I209+I219+I231+I241+I251+I261+I271+I281+I293+I303+I313+I325+I337+I349+I359+I369+I382</f>
        <v>3509.9000000000005</v>
      </c>
      <c r="J392" s="16">
        <f t="shared" si="50"/>
        <v>0</v>
      </c>
      <c r="K392" s="16">
        <f t="shared" si="50"/>
        <v>0</v>
      </c>
      <c r="L392" s="16">
        <f t="shared" si="50"/>
        <v>1580.1999999999998</v>
      </c>
      <c r="M392" s="16">
        <f t="shared" si="50"/>
        <v>1602.7</v>
      </c>
      <c r="N392" s="16">
        <f t="shared" si="50"/>
        <v>327</v>
      </c>
      <c r="O392" s="19"/>
      <c r="P392" s="29"/>
    </row>
  </sheetData>
  <sheetProtection/>
  <mergeCells count="277">
    <mergeCell ref="M4:N4"/>
    <mergeCell ref="F328:F337"/>
    <mergeCell ref="E190:E199"/>
    <mergeCell ref="A327:O327"/>
    <mergeCell ref="A328:A337"/>
    <mergeCell ref="O328:O337"/>
    <mergeCell ref="C64:C73"/>
    <mergeCell ref="D64:D73"/>
    <mergeCell ref="O64:O73"/>
    <mergeCell ref="E178:E187"/>
    <mergeCell ref="B5:O5"/>
    <mergeCell ref="C86:C95"/>
    <mergeCell ref="O372:O381"/>
    <mergeCell ref="E372:E381"/>
    <mergeCell ref="F372:F381"/>
    <mergeCell ref="O178:O187"/>
    <mergeCell ref="F158:F167"/>
    <mergeCell ref="F64:F73"/>
    <mergeCell ref="F86:F95"/>
    <mergeCell ref="B372:B381"/>
    <mergeCell ref="C372:C381"/>
    <mergeCell ref="A371:Q371"/>
    <mergeCell ref="Q178:Q187"/>
    <mergeCell ref="O54:O63"/>
    <mergeCell ref="D54:D63"/>
    <mergeCell ref="E64:E73"/>
    <mergeCell ref="E96:E105"/>
    <mergeCell ref="E86:E95"/>
    <mergeCell ref="E168:E177"/>
    <mergeCell ref="O222:O231"/>
    <mergeCell ref="O210:O219"/>
    <mergeCell ref="F178:F187"/>
    <mergeCell ref="A383:F392"/>
    <mergeCell ref="O383:O391"/>
    <mergeCell ref="A272:A281"/>
    <mergeCell ref="B328:B337"/>
    <mergeCell ref="C328:C337"/>
    <mergeCell ref="D328:D337"/>
    <mergeCell ref="E328:E337"/>
    <mergeCell ref="E350:E359"/>
    <mergeCell ref="D372:D381"/>
    <mergeCell ref="A372:A381"/>
    <mergeCell ref="A168:A177"/>
    <mergeCell ref="B168:B177"/>
    <mergeCell ref="C168:C177"/>
    <mergeCell ref="D168:D177"/>
    <mergeCell ref="A75:O75"/>
    <mergeCell ref="A137:O137"/>
    <mergeCell ref="A158:A167"/>
    <mergeCell ref="O44:O53"/>
    <mergeCell ref="C44:C53"/>
    <mergeCell ref="D44:D53"/>
    <mergeCell ref="E44:E53"/>
    <mergeCell ref="F44:F53"/>
    <mergeCell ref="E54:E63"/>
    <mergeCell ref="F54:F63"/>
    <mergeCell ref="A138:A147"/>
    <mergeCell ref="C138:C147"/>
    <mergeCell ref="D138:D147"/>
    <mergeCell ref="O158:O167"/>
    <mergeCell ref="B158:B167"/>
    <mergeCell ref="C158:C167"/>
    <mergeCell ref="E148:E157"/>
    <mergeCell ref="O148:O157"/>
    <mergeCell ref="A148:A157"/>
    <mergeCell ref="B148:B157"/>
    <mergeCell ref="A190:A199"/>
    <mergeCell ref="A189:O189"/>
    <mergeCell ref="C222:C231"/>
    <mergeCell ref="O168:O177"/>
    <mergeCell ref="F210:F219"/>
    <mergeCell ref="A178:A187"/>
    <mergeCell ref="B178:B187"/>
    <mergeCell ref="C178:C187"/>
    <mergeCell ref="D178:D187"/>
    <mergeCell ref="O190:O199"/>
    <mergeCell ref="F24:F33"/>
    <mergeCell ref="B76:B85"/>
    <mergeCell ref="C76:C85"/>
    <mergeCell ref="F272:F281"/>
    <mergeCell ref="B190:B199"/>
    <mergeCell ref="C190:C199"/>
    <mergeCell ref="D190:D199"/>
    <mergeCell ref="F168:F177"/>
    <mergeCell ref="C148:C157"/>
    <mergeCell ref="C96:C105"/>
    <mergeCell ref="O24:O33"/>
    <mergeCell ref="D96:D105"/>
    <mergeCell ref="E76:E85"/>
    <mergeCell ref="O96:O105"/>
    <mergeCell ref="F76:F85"/>
    <mergeCell ref="D86:D95"/>
    <mergeCell ref="O77:O85"/>
    <mergeCell ref="E24:E33"/>
    <mergeCell ref="F96:F105"/>
    <mergeCell ref="O86:O95"/>
    <mergeCell ref="B96:B105"/>
    <mergeCell ref="E106:E115"/>
    <mergeCell ref="B138:B147"/>
    <mergeCell ref="A116:A125"/>
    <mergeCell ref="B116:B125"/>
    <mergeCell ref="B106:B115"/>
    <mergeCell ref="A126:A135"/>
    <mergeCell ref="A106:A115"/>
    <mergeCell ref="C106:C115"/>
    <mergeCell ref="D106:D115"/>
    <mergeCell ref="F148:F157"/>
    <mergeCell ref="B24:B33"/>
    <mergeCell ref="C24:C33"/>
    <mergeCell ref="D24:D33"/>
    <mergeCell ref="D76:D85"/>
    <mergeCell ref="D34:D43"/>
    <mergeCell ref="C34:C43"/>
    <mergeCell ref="C54:C63"/>
    <mergeCell ref="B64:B73"/>
    <mergeCell ref="F116:F125"/>
    <mergeCell ref="F126:F135"/>
    <mergeCell ref="O126:O135"/>
    <mergeCell ref="F106:F115"/>
    <mergeCell ref="A24:A33"/>
    <mergeCell ref="A96:A105"/>
    <mergeCell ref="A34:A43"/>
    <mergeCell ref="B34:B43"/>
    <mergeCell ref="A44:A53"/>
    <mergeCell ref="B44:B53"/>
    <mergeCell ref="A86:A95"/>
    <mergeCell ref="A76:A85"/>
    <mergeCell ref="A54:A63"/>
    <mergeCell ref="B54:B63"/>
    <mergeCell ref="A13:P13"/>
    <mergeCell ref="A14:A23"/>
    <mergeCell ref="B14:B23"/>
    <mergeCell ref="C14:C23"/>
    <mergeCell ref="D14:D23"/>
    <mergeCell ref="E14:E23"/>
    <mergeCell ref="F14:F23"/>
    <mergeCell ref="O14:O23"/>
    <mergeCell ref="O8:O10"/>
    <mergeCell ref="J8:J10"/>
    <mergeCell ref="K8:K10"/>
    <mergeCell ref="L8:L10"/>
    <mergeCell ref="M8:M10"/>
    <mergeCell ref="N8:N10"/>
    <mergeCell ref="A12:P12"/>
    <mergeCell ref="A3:N3"/>
    <mergeCell ref="A7:A10"/>
    <mergeCell ref="B7:B10"/>
    <mergeCell ref="C7:C10"/>
    <mergeCell ref="D7:D10"/>
    <mergeCell ref="E7:F9"/>
    <mergeCell ref="G7:G10"/>
    <mergeCell ref="H7:H10"/>
    <mergeCell ref="I7:I10"/>
    <mergeCell ref="J7:N7"/>
    <mergeCell ref="A232:A241"/>
    <mergeCell ref="A242:A251"/>
    <mergeCell ref="B242:B251"/>
    <mergeCell ref="C242:C251"/>
    <mergeCell ref="A252:A261"/>
    <mergeCell ref="B252:B261"/>
    <mergeCell ref="C252:C261"/>
    <mergeCell ref="D252:D261"/>
    <mergeCell ref="D304:D313"/>
    <mergeCell ref="F340:F349"/>
    <mergeCell ref="E304:E313"/>
    <mergeCell ref="O232:O241"/>
    <mergeCell ref="E232:E241"/>
    <mergeCell ref="O242:O251"/>
    <mergeCell ref="E242:E251"/>
    <mergeCell ref="A283:O283"/>
    <mergeCell ref="A315:O315"/>
    <mergeCell ref="D294:D303"/>
    <mergeCell ref="A210:A219"/>
    <mergeCell ref="E222:E231"/>
    <mergeCell ref="A222:A231"/>
    <mergeCell ref="B222:B231"/>
    <mergeCell ref="D222:D231"/>
    <mergeCell ref="A221:O221"/>
    <mergeCell ref="B210:B219"/>
    <mergeCell ref="C210:C219"/>
    <mergeCell ref="D210:D219"/>
    <mergeCell ref="F222:F231"/>
    <mergeCell ref="B294:B303"/>
    <mergeCell ref="B232:B241"/>
    <mergeCell ref="C232:C241"/>
    <mergeCell ref="O304:O313"/>
    <mergeCell ref="F284:F293"/>
    <mergeCell ref="O262:O271"/>
    <mergeCell ref="E284:E293"/>
    <mergeCell ref="F262:F271"/>
    <mergeCell ref="O284:O293"/>
    <mergeCell ref="O272:O281"/>
    <mergeCell ref="D200:D209"/>
    <mergeCell ref="O340:O349"/>
    <mergeCell ref="E252:E261"/>
    <mergeCell ref="E200:E209"/>
    <mergeCell ref="E210:E219"/>
    <mergeCell ref="D232:D241"/>
    <mergeCell ref="D272:D281"/>
    <mergeCell ref="E262:E271"/>
    <mergeCell ref="F232:F241"/>
    <mergeCell ref="O294:O303"/>
    <mergeCell ref="O34:O43"/>
    <mergeCell ref="F252:F261"/>
    <mergeCell ref="O252:O261"/>
    <mergeCell ref="F200:F209"/>
    <mergeCell ref="O200:O209"/>
    <mergeCell ref="F242:F251"/>
    <mergeCell ref="O106:O115"/>
    <mergeCell ref="F138:F147"/>
    <mergeCell ref="O138:O147"/>
    <mergeCell ref="O116:O125"/>
    <mergeCell ref="D116:D125"/>
    <mergeCell ref="E116:E125"/>
    <mergeCell ref="D158:D167"/>
    <mergeCell ref="E158:E167"/>
    <mergeCell ref="D148:D157"/>
    <mergeCell ref="A200:A209"/>
    <mergeCell ref="E138:E147"/>
    <mergeCell ref="E34:E43"/>
    <mergeCell ref="F34:F43"/>
    <mergeCell ref="B200:B209"/>
    <mergeCell ref="C200:C209"/>
    <mergeCell ref="A64:A73"/>
    <mergeCell ref="B86:B95"/>
    <mergeCell ref="F190:F199"/>
    <mergeCell ref="C116:C125"/>
    <mergeCell ref="D284:D293"/>
    <mergeCell ref="E294:E303"/>
    <mergeCell ref="D242:D251"/>
    <mergeCell ref="F294:F303"/>
    <mergeCell ref="E272:E281"/>
    <mergeCell ref="A262:A271"/>
    <mergeCell ref="B262:B271"/>
    <mergeCell ref="C262:C271"/>
    <mergeCell ref="D262:D271"/>
    <mergeCell ref="B304:B313"/>
    <mergeCell ref="C304:C313"/>
    <mergeCell ref="A294:A303"/>
    <mergeCell ref="B272:B281"/>
    <mergeCell ref="C272:C281"/>
    <mergeCell ref="C294:C303"/>
    <mergeCell ref="A304:A313"/>
    <mergeCell ref="A284:A293"/>
    <mergeCell ref="B284:B293"/>
    <mergeCell ref="C284:C293"/>
    <mergeCell ref="E316:E325"/>
    <mergeCell ref="F316:F325"/>
    <mergeCell ref="O316:O325"/>
    <mergeCell ref="F360:F369"/>
    <mergeCell ref="E340:E349"/>
    <mergeCell ref="O360:O369"/>
    <mergeCell ref="O350:O359"/>
    <mergeCell ref="A350:A359"/>
    <mergeCell ref="E360:E369"/>
    <mergeCell ref="A360:A369"/>
    <mergeCell ref="B360:B369"/>
    <mergeCell ref="C360:C369"/>
    <mergeCell ref="D360:D369"/>
    <mergeCell ref="B316:B325"/>
    <mergeCell ref="C316:C325"/>
    <mergeCell ref="D316:D325"/>
    <mergeCell ref="A340:A349"/>
    <mergeCell ref="F304:F313"/>
    <mergeCell ref="B350:B359"/>
    <mergeCell ref="C350:C359"/>
    <mergeCell ref="D350:D359"/>
    <mergeCell ref="B340:B349"/>
    <mergeCell ref="C340:C349"/>
    <mergeCell ref="D340:D349"/>
    <mergeCell ref="F350:F359"/>
    <mergeCell ref="A339:O339"/>
    <mergeCell ref="A316:A325"/>
    <mergeCell ref="B126:B135"/>
    <mergeCell ref="C126:C135"/>
    <mergeCell ref="D126:D135"/>
    <mergeCell ref="E126:E135"/>
  </mergeCells>
  <printOptions horizontalCentered="1" verticalCentered="1"/>
  <pageMargins left="0.8661417322834646" right="0.7086614173228347" top="0.5511811023622047" bottom="0.31496062992125984" header="0.5118110236220472" footer="5.590551181102363"/>
  <pageSetup fitToHeight="15" fitToWidth="1" horizontalDpi="600" verticalDpi="600" orientation="portrait" paperSize="9" scale="45" r:id="rId1"/>
  <rowBreaks count="3" manualBreakCount="3">
    <brk id="95" max="14" man="1"/>
    <brk id="209" max="14" man="1"/>
    <brk id="30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2013-09-05T11:26:44Z</cp:lastPrinted>
  <dcterms:created xsi:type="dcterms:W3CDTF">2010-10-21T05:48:18Z</dcterms:created>
  <dcterms:modified xsi:type="dcterms:W3CDTF">2014-02-17T09:53:08Z</dcterms:modified>
  <cp:category/>
  <cp:version/>
  <cp:contentType/>
  <cp:contentStatus/>
</cp:coreProperties>
</file>